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1 Инвестторги\2 Контент для сайта\7 Рейтинг\"/>
    </mc:Choice>
  </mc:AlternateContent>
  <xr:revisionPtr revIDLastSave="0" documentId="13_ncr:1_{44DCF717-A338-48D6-95CA-EF3750676D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 9 ть мес." sheetId="2" r:id="rId1"/>
    <sheet name="Лист1" sheetId="1" r:id="rId2"/>
  </sheets>
  <definedNames>
    <definedName name="_xlnm._FilterDatabase" localSheetId="0" hidden="1">'2023 9 ть мес.'!$A$3:$O$3</definedName>
    <definedName name="_xlnm.Print_Area" localSheetId="0">'2023 9 ть мес.'!$A$1:$B$48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2" l="1"/>
  <c r="J55" i="2"/>
  <c r="G55" i="2"/>
  <c r="H54" i="2" s="1"/>
  <c r="N54" i="2"/>
  <c r="K54" i="2"/>
  <c r="N53" i="2"/>
  <c r="K53" i="2"/>
  <c r="N52" i="2"/>
  <c r="K52" i="2"/>
  <c r="N51" i="2"/>
  <c r="K51" i="2"/>
  <c r="N50" i="2"/>
  <c r="K50" i="2"/>
  <c r="N49" i="2"/>
  <c r="K49" i="2"/>
  <c r="N48" i="2"/>
  <c r="K48" i="2"/>
  <c r="N47" i="2"/>
  <c r="K47" i="2"/>
  <c r="N46" i="2"/>
  <c r="K46" i="2"/>
  <c r="N45" i="2"/>
  <c r="K45" i="2"/>
  <c r="N44" i="2"/>
  <c r="K44" i="2"/>
  <c r="N43" i="2"/>
  <c r="K43" i="2"/>
  <c r="N42" i="2"/>
  <c r="K42" i="2"/>
  <c r="N41" i="2"/>
  <c r="K41" i="2"/>
  <c r="N40" i="2"/>
  <c r="K40" i="2"/>
  <c r="N39" i="2"/>
  <c r="K39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N21" i="2"/>
  <c r="K21" i="2"/>
  <c r="N20" i="2"/>
  <c r="K20" i="2"/>
  <c r="N19" i="2"/>
  <c r="K19" i="2"/>
  <c r="N18" i="2"/>
  <c r="K18" i="2"/>
  <c r="N17" i="2"/>
  <c r="K17" i="2"/>
  <c r="N16" i="2"/>
  <c r="K16" i="2"/>
  <c r="N15" i="2"/>
  <c r="K15" i="2"/>
  <c r="N14" i="2"/>
  <c r="K14" i="2"/>
  <c r="N13" i="2"/>
  <c r="K13" i="2"/>
  <c r="N12" i="2"/>
  <c r="K12" i="2"/>
  <c r="N11" i="2"/>
  <c r="K11" i="2"/>
  <c r="N10" i="2"/>
  <c r="K10" i="2"/>
  <c r="N9" i="2"/>
  <c r="K9" i="2"/>
  <c r="N8" i="2"/>
  <c r="K8" i="2"/>
  <c r="N7" i="2"/>
  <c r="K7" i="2"/>
  <c r="N6" i="2"/>
  <c r="K6" i="2"/>
  <c r="N5" i="2"/>
  <c r="K5" i="2"/>
  <c r="N4" i="2"/>
  <c r="K4" i="2"/>
  <c r="F54" i="2" l="1"/>
  <c r="H4" i="2"/>
  <c r="F4" i="2" s="1"/>
  <c r="H5" i="2"/>
  <c r="F5" i="2" s="1"/>
  <c r="H6" i="2"/>
  <c r="F6" i="2" s="1"/>
  <c r="H7" i="2"/>
  <c r="F7" i="2" s="1"/>
  <c r="H8" i="2"/>
  <c r="F8" i="2" s="1"/>
  <c r="H9" i="2"/>
  <c r="F9" i="2" s="1"/>
  <c r="H10" i="2"/>
  <c r="F10" i="2" s="1"/>
  <c r="H11" i="2"/>
  <c r="F11" i="2" s="1"/>
  <c r="H12" i="2"/>
  <c r="F12" i="2" s="1"/>
  <c r="H13" i="2"/>
  <c r="F13" i="2" s="1"/>
  <c r="H14" i="2"/>
  <c r="F14" i="2" s="1"/>
  <c r="H15" i="2"/>
  <c r="F15" i="2" s="1"/>
  <c r="H16" i="2"/>
  <c r="F16" i="2" s="1"/>
  <c r="H17" i="2"/>
  <c r="F17" i="2" s="1"/>
  <c r="H18" i="2"/>
  <c r="F18" i="2" s="1"/>
  <c r="H19" i="2"/>
  <c r="F19" i="2" s="1"/>
  <c r="H20" i="2"/>
  <c r="F20" i="2" s="1"/>
  <c r="H21" i="2"/>
  <c r="F21" i="2" s="1"/>
  <c r="H22" i="2"/>
  <c r="F22" i="2" s="1"/>
  <c r="H23" i="2"/>
  <c r="F23" i="2" s="1"/>
  <c r="H24" i="2"/>
  <c r="F24" i="2" s="1"/>
  <c r="H25" i="2"/>
  <c r="F25" i="2" s="1"/>
  <c r="H26" i="2"/>
  <c r="F26" i="2" s="1"/>
  <c r="H27" i="2"/>
  <c r="F27" i="2" s="1"/>
  <c r="H28" i="2"/>
  <c r="F28" i="2" s="1"/>
  <c r="H29" i="2"/>
  <c r="F29" i="2" s="1"/>
  <c r="H30" i="2"/>
  <c r="F30" i="2" s="1"/>
  <c r="H31" i="2"/>
  <c r="F31" i="2" s="1"/>
  <c r="H32" i="2"/>
  <c r="F32" i="2" s="1"/>
  <c r="H33" i="2"/>
  <c r="F33" i="2" s="1"/>
  <c r="H34" i="2"/>
  <c r="F34" i="2" s="1"/>
  <c r="H35" i="2"/>
  <c r="F35" i="2" s="1"/>
  <c r="H36" i="2"/>
  <c r="F36" i="2" s="1"/>
  <c r="H37" i="2"/>
  <c r="F37" i="2" s="1"/>
  <c r="H38" i="2"/>
  <c r="F38" i="2" s="1"/>
  <c r="H39" i="2"/>
  <c r="F39" i="2" s="1"/>
  <c r="H40" i="2"/>
  <c r="F40" i="2" s="1"/>
  <c r="H41" i="2"/>
  <c r="F41" i="2" s="1"/>
  <c r="H42" i="2"/>
  <c r="F42" i="2" s="1"/>
  <c r="H43" i="2"/>
  <c r="F43" i="2" s="1"/>
  <c r="H44" i="2"/>
  <c r="F44" i="2" s="1"/>
  <c r="H45" i="2"/>
  <c r="F45" i="2" s="1"/>
  <c r="H46" i="2"/>
  <c r="F46" i="2" s="1"/>
  <c r="H47" i="2"/>
  <c r="F47" i="2" s="1"/>
  <c r="H48" i="2"/>
  <c r="F48" i="2" s="1"/>
  <c r="H49" i="2"/>
  <c r="F49" i="2" s="1"/>
  <c r="H50" i="2"/>
  <c r="F50" i="2" s="1"/>
  <c r="H51" i="2"/>
  <c r="F51" i="2" s="1"/>
  <c r="H52" i="2"/>
  <c r="F52" i="2" s="1"/>
  <c r="H53" i="2"/>
  <c r="F53" i="2" s="1"/>
</calcChain>
</file>

<file path=xl/sharedStrings.xml><?xml version="1.0" encoding="utf-8"?>
<sst xmlns="http://schemas.openxmlformats.org/spreadsheetml/2006/main" count="224" uniqueCount="168">
  <si>
    <t>Рейтинг Электронных торговых площадок по реализации имущества должников за 9 - ть месяцев 2023 года</t>
  </si>
  <si>
    <t>Название ЭТП</t>
  </si>
  <si>
    <t>Сайт ЭТП</t>
  </si>
  <si>
    <t>Оператор ЭТП</t>
  </si>
  <si>
    <t>СРО ЭТП</t>
  </si>
  <si>
    <t>Итого</t>
  </si>
  <si>
    <t>Опубликовано лотов</t>
  </si>
  <si>
    <t>Стоимость реализованного имущества в млн. руб.</t>
  </si>
  <si>
    <t>Количество участников</t>
  </si>
  <si>
    <t>Место</t>
  </si>
  <si>
    <t>Рынок</t>
  </si>
  <si>
    <t>Количество</t>
  </si>
  <si>
    <t>Позиция</t>
  </si>
  <si>
    <t>МЭТС</t>
  </si>
  <si>
    <t>https://www.m-ets.ru/</t>
  </si>
  <si>
    <t>ООО «МЭТС»</t>
  </si>
  <si>
    <t>АПЭР</t>
  </si>
  <si>
    <t>Российский аукционный дом</t>
  </si>
  <si>
    <t>https://lot-online.ru/home/index.html</t>
  </si>
  <si>
    <t>ОАО «Российский аукционный дом»</t>
  </si>
  <si>
    <t>Центр дистанционных торгов</t>
  </si>
  <si>
    <t>https://bankrot.cdtrf.ru//public/</t>
  </si>
  <si>
    <t>Акционерное общество «Центр Дистанционных Торгов»</t>
  </si>
  <si>
    <t>СОЭП</t>
  </si>
  <si>
    <t>Альфалот</t>
  </si>
  <si>
    <t>https://alfalot.ru/</t>
  </si>
  <si>
    <t>ООО «Аукционы Федерации»</t>
  </si>
  <si>
    <t>Новые информационные сервисы</t>
  </si>
  <si>
    <t>http://www.nistp.ru</t>
  </si>
  <si>
    <t>АО «Новые информационные сервисы»</t>
  </si>
  <si>
    <t>ТП Фабрикант</t>
  </si>
  <si>
    <t xml:space="preserve">https://www.fabrikant.ru/ </t>
  </si>
  <si>
    <t>ООО «Фабрикант.ру»</t>
  </si>
  <si>
    <t>СТЭП</t>
  </si>
  <si>
    <t>ЭП Центра реализации</t>
  </si>
  <si>
    <t>http://bankrupt.centerr.ru/</t>
  </si>
  <si>
    <t>ООО «Центр реализации»</t>
  </si>
  <si>
    <t>Tender Technologies</t>
  </si>
  <si>
    <t>https://www.tender.one/</t>
  </si>
  <si>
    <t>Oбщество с ограниченной отвественностью «Тендерные технологии»</t>
  </si>
  <si>
    <t>АО Сбербанк-АСТ</t>
  </si>
  <si>
    <t>https://utp.sberbank-ast.ru/Bankruptcy/List/BidList</t>
  </si>
  <si>
    <t>АО «Сбербанк-АСТ»</t>
  </si>
  <si>
    <t>Уральская электронная торговая площадка</t>
  </si>
  <si>
    <t>http://etpu.ru/</t>
  </si>
  <si>
    <t>ЗАО «Уральская электронная торговая площадка»</t>
  </si>
  <si>
    <t>Электронная торговая площадка Профит</t>
  </si>
  <si>
    <t xml:space="preserve">http://www.etp-profit.ru/index.html </t>
  </si>
  <si>
    <t>Общество с ограниченной ответственностью «Перспектива»</t>
  </si>
  <si>
    <t>ВЭТП</t>
  </si>
  <si>
    <t>https://xn--80ab2alglp.xn--b1a0ai7b.xn--p1ai/</t>
  </si>
  <si>
    <t>ООО «ВЭТП»</t>
  </si>
  <si>
    <t>uTender</t>
  </si>
  <si>
    <t>http://www.utender.ru/</t>
  </si>
  <si>
    <t>ООО «ЮТендер»</t>
  </si>
  <si>
    <t>RUSSIA OnLine</t>
  </si>
  <si>
    <t>https://rus-on.ru/</t>
  </si>
  <si>
    <t>ООО «РУССИА ОнЛайн»</t>
  </si>
  <si>
    <t>Ru-Trade24</t>
  </si>
  <si>
    <t>http://ru-trade24.ru/</t>
  </si>
  <si>
    <t>ООО «Ру-Трейд»</t>
  </si>
  <si>
    <t>Электронная площадка Вердиктъ</t>
  </si>
  <si>
    <t>http://vertrades.ru/</t>
  </si>
  <si>
    <t>ООО «Электронная площадка Вердиктъ»</t>
  </si>
  <si>
    <t>ЭТП ЮГРА</t>
  </si>
  <si>
    <t>http://etpugra.ru/</t>
  </si>
  <si>
    <t>Общество с ограниченной ответственностью «Сервис-Консалт»</t>
  </si>
  <si>
    <t>ELECTRO-TORGI.RU</t>
  </si>
  <si>
    <t>https://bankrupt.electro-torgi.ru/</t>
  </si>
  <si>
    <t>АО «Вэллстон»</t>
  </si>
  <si>
    <t>Аукцион-центр</t>
  </si>
  <si>
    <t>http://www.aukcioncenter.ru/index.html</t>
  </si>
  <si>
    <t>Общество с ограниченной ответственностью «ИстКонсалтингГрупп»</t>
  </si>
  <si>
    <t>Аукционы Сибири</t>
  </si>
  <si>
    <t>https://ausib.ru/index.html</t>
  </si>
  <si>
    <t>ООО «Аукционы Сибири»</t>
  </si>
  <si>
    <t>Аукционный тендерный центр</t>
  </si>
  <si>
    <t>https://atctrade.ru/index.html</t>
  </si>
  <si>
    <t>Общество с ограниченной ответственностью «Аукционный тендерный центр»</t>
  </si>
  <si>
    <t>Арбитат</t>
  </si>
  <si>
    <t>http://www.arbitat.ru/</t>
  </si>
  <si>
    <t>ООО «АРБИТАТ»</t>
  </si>
  <si>
    <t>Объединенная Торговая Площадка</t>
  </si>
  <si>
    <t>https://www.utpl.ru/</t>
  </si>
  <si>
    <t>Акционерное Общество «Объединенная Торговая Площадка»</t>
  </si>
  <si>
    <t>Балтийская электронная площадка</t>
  </si>
  <si>
    <t>https://www.bepspb.ru/public</t>
  </si>
  <si>
    <t>ООО «Балтийская электронная площадка»</t>
  </si>
  <si>
    <t>Региональная Торговая площадка</t>
  </si>
  <si>
    <t>https://regtorg.com/index.html</t>
  </si>
  <si>
    <t>ООО «Сирин»</t>
  </si>
  <si>
    <t>МЕТА-ИНВЕСТ</t>
  </si>
  <si>
    <t>https://meta-invest.ru/</t>
  </si>
  <si>
    <t>ОАО «ИК«МЕТА»</t>
  </si>
  <si>
    <t>Электронная площадка ЭСП</t>
  </si>
  <si>
    <t xml:space="preserve">http://el-torg.com/ </t>
  </si>
  <si>
    <t>ООО «Электронные системы Поволжья»</t>
  </si>
  <si>
    <t>АКОСТА info</t>
  </si>
  <si>
    <t>https://www.akosta.info/</t>
  </si>
  <si>
    <t>ООО «А-Коста»</t>
  </si>
  <si>
    <t>ПТП-Центр</t>
  </si>
  <si>
    <t>https://ptp-center.ru/index.html</t>
  </si>
  <si>
    <t>ТендерСтандарт</t>
  </si>
  <si>
    <t xml:space="preserve">https://tenderstandart.ru/ </t>
  </si>
  <si>
    <t>ООО «ТендерСтандарт»</t>
  </si>
  <si>
    <t>Систематорг</t>
  </si>
  <si>
    <t>http://www.sistematorg.com/</t>
  </si>
  <si>
    <t>Общество с ограниченной ответственностью «ОБЪЕДИНЕННЫЕ СИСТЕМЫ ТОРГОВ»</t>
  </si>
  <si>
    <t>СЭЛТИМ</t>
  </si>
  <si>
    <t>https://seltim.ru/index.html</t>
  </si>
  <si>
    <t>ООО «Сатурн»</t>
  </si>
  <si>
    <t xml:space="preserve">Заказ РФ </t>
  </si>
  <si>
    <t xml:space="preserve">http://zakazrf.ru/ </t>
  </si>
  <si>
    <t>Акционерное Общество «Агентство по государственному заказу Республики Татарстан»</t>
  </si>
  <si>
    <t>Сибирская торговая площадка</t>
  </si>
  <si>
    <t>https://sibtoptrade.ru/</t>
  </si>
  <si>
    <t>Общество с ограниченной ответственностью «Сибирская торговая площадка»</t>
  </si>
  <si>
    <t>Электронная торговая площадка Регион</t>
  </si>
  <si>
    <t>https://www.gloriaservice.ru/</t>
  </si>
  <si>
    <t>ООО «Глория Сервис»</t>
  </si>
  <si>
    <t>ТЕНДЕР ГАРАНТ</t>
  </si>
  <si>
    <t>http://tendergarant.com/</t>
  </si>
  <si>
    <t>ООО «ТЕНДЕР ГАРАНТ»</t>
  </si>
  <si>
    <t xml:space="preserve">"АРБбитЛот" </t>
  </si>
  <si>
    <t>www.torgi.lot-bankrot.com</t>
  </si>
  <si>
    <t>ООО "Электронная торговая площадка"</t>
  </si>
  <si>
    <t>Пром-Консалтинг</t>
  </si>
  <si>
    <t>https://promkonsalt.ru/</t>
  </si>
  <si>
    <t>ООО «ПРОМ-Консалтинг»</t>
  </si>
  <si>
    <t>Южная Электронная Торговая Площадка</t>
  </si>
  <si>
    <t>https://torgibankrot.ru/</t>
  </si>
  <si>
    <t>ООО «Специализированная организация по проведению торгов – Южная Электронная Торговая Площадка»</t>
  </si>
  <si>
    <t>KARTOTEKA.RU</t>
  </si>
  <si>
    <t>https://etp.kartoteka.ru/</t>
  </si>
  <si>
    <t>ООО «Коммерсантъ КАРТОТЕКА»</t>
  </si>
  <si>
    <t>Property Trade</t>
  </si>
  <si>
    <t>http://www.propertytrade.ru/login/purchases-all/</t>
  </si>
  <si>
    <t>ООО «ОТС»</t>
  </si>
  <si>
    <t>Системы ЭЛектронных Торгов</t>
  </si>
  <si>
    <t>http://www.selt-online.ru</t>
  </si>
  <si>
    <t>ООО «СЭлТ»</t>
  </si>
  <si>
    <t>Аукционы Дальнего Востока</t>
  </si>
  <si>
    <t>https://torgidv.ru/index.html</t>
  </si>
  <si>
    <t>ООО «Аукционы Дальнего Востока»</t>
  </si>
  <si>
    <t>АИСТ</t>
  </si>
  <si>
    <t>http://www.aistorg.ru/</t>
  </si>
  <si>
    <t>ООО «Автоматизированная информационная система торгов»</t>
  </si>
  <si>
    <t>UralBidIn</t>
  </si>
  <si>
    <t>https://www.uralbidin.ru/</t>
  </si>
  <si>
    <t>ООО «УралБидИн»</t>
  </si>
  <si>
    <t>Евразийская торговая площадка</t>
  </si>
  <si>
    <t>http://eurtp.ru/</t>
  </si>
  <si>
    <t>ООО «Евразийская торговая площадка»</t>
  </si>
  <si>
    <t>Открытая торговая площадка</t>
  </si>
  <si>
    <t>www.opentp.ru</t>
  </si>
  <si>
    <t>ООО «Открытая торговая площадка»</t>
  </si>
  <si>
    <t>Электронные торги и безопасность</t>
  </si>
  <si>
    <t>https://ets24.ru/</t>
  </si>
  <si>
    <t>АО «Электронные торги и безопасность»</t>
  </si>
  <si>
    <t xml:space="preserve">"АУКЦИОНПРО" </t>
  </si>
  <si>
    <t>au-pro.ru</t>
  </si>
  <si>
    <t>ООО «АУКЦИОНПРО»</t>
  </si>
  <si>
    <t>"Митра"</t>
  </si>
  <si>
    <t>www.bankrot.viomitra.ru</t>
  </si>
  <si>
    <t>Общество с ограниченной ответственностью «МИТРА»</t>
  </si>
  <si>
    <t>"ТоргГрупп"</t>
  </si>
  <si>
    <t>https://bankrot.torggroup.org</t>
  </si>
  <si>
    <t>ООО "Купецъ"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</si>
</sst>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0" borderId="0" xfId="2" applyFont="1"/>
    <xf numFmtId="0" fontId="5" fillId="3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164" fontId="5" fillId="3" borderId="4" xfId="2" applyNumberFormat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10" fontId="6" fillId="0" borderId="8" xfId="2" applyNumberFormat="1" applyFont="1" applyBorder="1" applyAlignment="1">
      <alignment horizontal="center" vertical="center" wrapText="1"/>
    </xf>
    <xf numFmtId="165" fontId="6" fillId="3" borderId="9" xfId="1" applyNumberFormat="1" applyFont="1" applyFill="1" applyBorder="1" applyAlignment="1">
      <alignment horizontal="center" vertical="center" wrapText="1"/>
    </xf>
    <xf numFmtId="3" fontId="6" fillId="3" borderId="3" xfId="2" applyNumberFormat="1" applyFont="1" applyFill="1" applyBorder="1" applyAlignment="1">
      <alignment horizontal="center" vertical="center" wrapText="1"/>
    </xf>
    <xf numFmtId="3" fontId="6" fillId="3" borderId="10" xfId="2" applyNumberFormat="1" applyFont="1" applyFill="1" applyBorder="1" applyAlignment="1">
      <alignment horizontal="center" vertical="center" wrapText="1"/>
    </xf>
    <xf numFmtId="165" fontId="6" fillId="3" borderId="8" xfId="1" applyNumberFormat="1" applyFont="1" applyFill="1" applyBorder="1" applyAlignment="1">
      <alignment horizontal="center" vertical="center" wrapText="1"/>
    </xf>
    <xf numFmtId="3" fontId="6" fillId="3" borderId="11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3" fontId="5" fillId="3" borderId="1" xfId="2" applyNumberFormat="1" applyFont="1" applyFill="1" applyBorder="1"/>
    <xf numFmtId="0" fontId="8" fillId="0" borderId="1" xfId="3" applyNumberFormat="1" applyFont="1" applyFill="1" applyBorder="1" applyAlignment="1"/>
    <xf numFmtId="0" fontId="9" fillId="0" borderId="1" xfId="3" applyNumberFormat="1" applyFont="1" applyFill="1" applyBorder="1" applyAlignment="1"/>
    <xf numFmtId="0" fontId="9" fillId="0" borderId="12" xfId="3" applyNumberFormat="1" applyFont="1" applyFill="1" applyBorder="1" applyAlignment="1">
      <alignment horizontal="center" vertical="center"/>
    </xf>
    <xf numFmtId="1" fontId="10" fillId="4" borderId="1" xfId="3" applyNumberFormat="1" applyFont="1" applyFill="1" applyBorder="1" applyAlignment="1">
      <alignment horizontal="center" vertical="center"/>
    </xf>
    <xf numFmtId="10" fontId="11" fillId="5" borderId="1" xfId="3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/>
    </xf>
    <xf numFmtId="10" fontId="10" fillId="6" borderId="1" xfId="2" applyNumberFormat="1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165" fontId="10" fillId="3" borderId="1" xfId="1" applyNumberFormat="1" applyFont="1" applyFill="1" applyBorder="1"/>
    <xf numFmtId="165" fontId="10" fillId="7" borderId="1" xfId="4" applyNumberFormat="1" applyFont="1" applyFill="1" applyBorder="1" applyAlignment="1">
      <alignment horizontal="center" vertical="center"/>
    </xf>
    <xf numFmtId="0" fontId="4" fillId="0" borderId="13" xfId="2" applyFont="1" applyBorder="1"/>
    <xf numFmtId="3" fontId="5" fillId="3" borderId="1" xfId="2" applyNumberFormat="1" applyFont="1" applyFill="1" applyBorder="1" applyAlignment="1">
      <alignment wrapText="1"/>
    </xf>
    <xf numFmtId="0" fontId="12" fillId="0" borderId="1" xfId="3" applyNumberFormat="1" applyFont="1" applyFill="1" applyBorder="1" applyAlignment="1"/>
    <xf numFmtId="1" fontId="10" fillId="4" borderId="1" xfId="3" applyNumberFormat="1" applyFont="1" applyFill="1" applyBorder="1" applyAlignment="1">
      <alignment horizontal="center" vertical="center" wrapText="1"/>
    </xf>
    <xf numFmtId="0" fontId="9" fillId="3" borderId="12" xfId="3" applyNumberFormat="1" applyFont="1" applyFill="1" applyBorder="1" applyAlignment="1">
      <alignment horizontal="center" vertical="center"/>
    </xf>
    <xf numFmtId="0" fontId="12" fillId="3" borderId="1" xfId="5" applyNumberFormat="1" applyFont="1" applyFill="1" applyBorder="1" applyAlignment="1" applyProtection="1">
      <alignment horizontal="left"/>
    </xf>
    <xf numFmtId="0" fontId="9" fillId="3" borderId="1" xfId="5" applyNumberFormat="1" applyFont="1" applyFill="1" applyBorder="1" applyAlignment="1" applyProtection="1">
      <alignment horizontal="left"/>
    </xf>
    <xf numFmtId="0" fontId="12" fillId="0" borderId="1" xfId="5" applyNumberFormat="1" applyFont="1" applyFill="1" applyBorder="1" applyAlignment="1" applyProtection="1"/>
    <xf numFmtId="10" fontId="4" fillId="0" borderId="0" xfId="2" applyNumberFormat="1" applyFont="1"/>
    <xf numFmtId="0" fontId="8" fillId="3" borderId="1" xfId="3" applyNumberFormat="1" applyFont="1" applyFill="1" applyBorder="1" applyAlignment="1">
      <alignment horizontal="left"/>
    </xf>
    <xf numFmtId="0" fontId="9" fillId="3" borderId="1" xfId="3" applyNumberFormat="1" applyFont="1" applyFill="1" applyBorder="1" applyAlignment="1">
      <alignment horizontal="left"/>
    </xf>
    <xf numFmtId="0" fontId="14" fillId="0" borderId="1" xfId="5" applyNumberFormat="1" applyFont="1" applyFill="1" applyBorder="1" applyAlignment="1" applyProtection="1"/>
    <xf numFmtId="0" fontId="12" fillId="3" borderId="1" xfId="3" applyNumberFormat="1" applyFont="1" applyFill="1" applyBorder="1" applyAlignment="1">
      <alignment horizontal="left"/>
    </xf>
    <xf numFmtId="0" fontId="4" fillId="3" borderId="0" xfId="2" applyFont="1" applyFill="1"/>
    <xf numFmtId="0" fontId="9" fillId="3" borderId="1" xfId="3" applyNumberFormat="1" applyFont="1" applyFill="1" applyBorder="1" applyAlignment="1"/>
    <xf numFmtId="0" fontId="8" fillId="3" borderId="1" xfId="3" applyNumberFormat="1" applyFont="1" applyFill="1" applyBorder="1" applyAlignment="1"/>
    <xf numFmtId="0" fontId="5" fillId="3" borderId="1" xfId="2" applyFont="1" applyFill="1" applyBorder="1"/>
    <xf numFmtId="0" fontId="13" fillId="0" borderId="1" xfId="5" applyBorder="1" applyAlignment="1" applyProtection="1"/>
    <xf numFmtId="0" fontId="9" fillId="0" borderId="1" xfId="2" applyFont="1" applyBorder="1"/>
    <xf numFmtId="165" fontId="9" fillId="3" borderId="1" xfId="1" applyNumberFormat="1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 applyProtection="1"/>
    <xf numFmtId="0" fontId="10" fillId="7" borderId="14" xfId="2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13" fillId="0" borderId="1" xfId="5" applyNumberFormat="1" applyFill="1" applyBorder="1" applyAlignment="1" applyProtection="1"/>
    <xf numFmtId="0" fontId="9" fillId="3" borderId="1" xfId="3" applyNumberFormat="1" applyFont="1" applyFill="1" applyBorder="1" applyAlignment="1">
      <alignment horizontal="center" vertical="center"/>
    </xf>
    <xf numFmtId="3" fontId="4" fillId="0" borderId="0" xfId="2" applyNumberFormat="1" applyFont="1"/>
    <xf numFmtId="0" fontId="5" fillId="3" borderId="0" xfId="2" applyFont="1" applyFill="1"/>
    <xf numFmtId="0" fontId="9" fillId="0" borderId="0" xfId="2" applyFont="1"/>
    <xf numFmtId="0" fontId="9" fillId="0" borderId="0" xfId="2" applyFont="1" applyAlignment="1">
      <alignment horizontal="center" vertical="center"/>
    </xf>
    <xf numFmtId="10" fontId="9" fillId="0" borderId="0" xfId="2" applyNumberFormat="1" applyFont="1" applyAlignment="1">
      <alignment horizontal="center" vertical="center"/>
    </xf>
    <xf numFmtId="165" fontId="9" fillId="3" borderId="0" xfId="1" applyNumberFormat="1" applyFont="1" applyFill="1" applyAlignment="1">
      <alignment horizontal="center" vertical="center"/>
    </xf>
  </cellXfs>
  <cellStyles count="6">
    <cellStyle name="Гиперссылка 2" xfId="3" xr:uid="{4C188F09-6833-46CA-A940-F38227A20CD0}"/>
    <cellStyle name="Гиперссылка 3" xfId="5" xr:uid="{4FBAB33B-502C-4F2D-9626-A94446400BDD}"/>
    <cellStyle name="Обычный" xfId="0" builtinId="0"/>
    <cellStyle name="Обычный 2 2 2" xfId="2" xr:uid="{8EC04715-5A7F-4206-808A-D7F200851937}"/>
    <cellStyle name="Финансовый" xfId="1" builtinId="3"/>
    <cellStyle name="Финансовый 2 2 2" xfId="4" xr:uid="{CC021CD0-8F37-4F63-A178-45792937C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7620</xdr:rowOff>
    </xdr:from>
    <xdr:to>
      <xdr:col>6</xdr:col>
      <xdr:colOff>15240</xdr:colOff>
      <xdr:row>0</xdr:row>
      <xdr:rowOff>861060</xdr:rowOff>
    </xdr:to>
    <xdr:sp macro="" textlink="">
      <xdr:nvSpPr>
        <xdr:cNvPr id="2" name="Стрелка вниз 7">
          <a:extLst>
            <a:ext uri="{FF2B5EF4-FFF2-40B4-BE49-F238E27FC236}">
              <a16:creationId xmlns:a16="http://schemas.microsoft.com/office/drawing/2014/main" id="{DB18177C-95BF-4CBC-8D69-1B0D5FA754AB}"/>
            </a:ext>
          </a:extLst>
        </xdr:cNvPr>
        <xdr:cNvSpPr/>
      </xdr:nvSpPr>
      <xdr:spPr>
        <a:xfrm>
          <a:off x="8001000" y="7620"/>
          <a:ext cx="15240" cy="18669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700" b="1">
              <a:solidFill>
                <a:sysClr val="windowText" lastClr="000000"/>
              </a:solidFill>
              <a:latin typeface="Arial Narrow" panose="020B0606020202030204" pitchFamily="34" charset="0"/>
            </a:rPr>
            <a:t>За 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201</a:t>
          </a:r>
          <a:r>
            <a:rPr lang="en-US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8</a:t>
          </a:r>
          <a:r>
            <a:rPr lang="ru-RU" sz="700" b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г. сумма всех баллов по шести показателям:</a:t>
          </a:r>
          <a:endParaRPr lang="ru-RU" sz="700" b="1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lfalot.ru/" TargetMode="External"/><Relationship Id="rId18" Type="http://schemas.openxmlformats.org/officeDocument/2006/relationships/hyperlink" Target="https://ausib.ru/index.html" TargetMode="External"/><Relationship Id="rId26" Type="http://schemas.openxmlformats.org/officeDocument/2006/relationships/hyperlink" Target="http://www.nistp.ru/" TargetMode="External"/><Relationship Id="rId39" Type="http://schemas.openxmlformats.org/officeDocument/2006/relationships/hyperlink" Target="https://bankrot.cdtrf.ru/public/" TargetMode="External"/><Relationship Id="rId21" Type="http://schemas.openxmlformats.org/officeDocument/2006/relationships/hyperlink" Target="http://eurtp.ru/" TargetMode="External"/><Relationship Id="rId34" Type="http://schemas.openxmlformats.org/officeDocument/2006/relationships/hyperlink" Target="https://seltim.ru/index.html" TargetMode="External"/><Relationship Id="rId42" Type="http://schemas.openxmlformats.org/officeDocument/2006/relationships/hyperlink" Target="https://www.gloriaservice.ru/" TargetMode="External"/><Relationship Id="rId47" Type="http://schemas.openxmlformats.org/officeDocument/2006/relationships/hyperlink" Target="https://ets24.ru/" TargetMode="External"/><Relationship Id="rId50" Type="http://schemas.openxmlformats.org/officeDocument/2006/relationships/hyperlink" Target="https://bankrot.torggroup.org/" TargetMode="External"/><Relationship Id="rId7" Type="http://schemas.openxmlformats.org/officeDocument/2006/relationships/hyperlink" Target="http://ru-trade24.ru/" TargetMode="External"/><Relationship Id="rId2" Type="http://schemas.openxmlformats.org/officeDocument/2006/relationships/hyperlink" Target="http://tendergarant.com/" TargetMode="External"/><Relationship Id="rId16" Type="http://schemas.openxmlformats.org/officeDocument/2006/relationships/hyperlink" Target="http://www.aukcioncenter.ru/index.html" TargetMode="External"/><Relationship Id="rId29" Type="http://schemas.openxmlformats.org/officeDocument/2006/relationships/hyperlink" Target="https://ptp-center.ru/index.html" TargetMode="External"/><Relationship Id="rId11" Type="http://schemas.openxmlformats.org/officeDocument/2006/relationships/hyperlink" Target="https://www.akosta.info/" TargetMode="External"/><Relationship Id="rId24" Type="http://schemas.openxmlformats.org/officeDocument/2006/relationships/hyperlink" Target="https://meta-invest.ru/" TargetMode="External"/><Relationship Id="rId32" Type="http://schemas.openxmlformats.org/officeDocument/2006/relationships/hyperlink" Target="https://sibtoptrade.ru/" TargetMode="External"/><Relationship Id="rId37" Type="http://schemas.openxmlformats.org/officeDocument/2006/relationships/hyperlink" Target="https://tenderstandart.ru/" TargetMode="External"/><Relationship Id="rId40" Type="http://schemas.openxmlformats.org/officeDocument/2006/relationships/hyperlink" Target="http://www.etp-profit.ru/index.html" TargetMode="External"/><Relationship Id="rId45" Type="http://schemas.openxmlformats.org/officeDocument/2006/relationships/hyperlink" Target="https://torgibankrot.ru/" TargetMode="External"/><Relationship Id="rId5" Type="http://schemas.openxmlformats.org/officeDocument/2006/relationships/hyperlink" Target="https://etp.kartoteka.ru/" TargetMode="External"/><Relationship Id="rId15" Type="http://schemas.openxmlformats.org/officeDocument/2006/relationships/hyperlink" Target="https://atctrade.ru/index.html" TargetMode="External"/><Relationship Id="rId23" Type="http://schemas.openxmlformats.org/officeDocument/2006/relationships/hyperlink" Target="http://zakazrf.ru/" TargetMode="External"/><Relationship Id="rId28" Type="http://schemas.openxmlformats.org/officeDocument/2006/relationships/hyperlink" Target="https://promkonsalt.ru/" TargetMode="External"/><Relationship Id="rId36" Type="http://schemas.openxmlformats.org/officeDocument/2006/relationships/hyperlink" Target="https://www.fabrikant.ru/" TargetMode="External"/><Relationship Id="rId49" Type="http://schemas.openxmlformats.org/officeDocument/2006/relationships/hyperlink" Target="http://www.bankrot.viomitra.ru/" TargetMode="External"/><Relationship Id="rId10" Type="http://schemas.openxmlformats.org/officeDocument/2006/relationships/hyperlink" Target="http://www.utender.ru/" TargetMode="External"/><Relationship Id="rId19" Type="http://schemas.openxmlformats.org/officeDocument/2006/relationships/hyperlink" Target="https://www.bepspb.ru/public" TargetMode="External"/><Relationship Id="rId31" Type="http://schemas.openxmlformats.org/officeDocument/2006/relationships/hyperlink" Target="https://lot-online.ru/home/index.html" TargetMode="External"/><Relationship Id="rId44" Type="http://schemas.openxmlformats.org/officeDocument/2006/relationships/hyperlink" Target="http://etpugra.ru/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s://bankrupt.electro-torgi.ru/" TargetMode="External"/><Relationship Id="rId9" Type="http://schemas.openxmlformats.org/officeDocument/2006/relationships/hyperlink" Target="https://www.uralbidin.ru/" TargetMode="External"/><Relationship Id="rId14" Type="http://schemas.openxmlformats.org/officeDocument/2006/relationships/hyperlink" Target="http://www.arbitat.ru/" TargetMode="External"/><Relationship Id="rId22" Type="http://schemas.openxmlformats.org/officeDocument/2006/relationships/hyperlink" Target="https://utp.sberbank-ast.ru/Bankruptcy/List/BidList" TargetMode="External"/><Relationship Id="rId27" Type="http://schemas.openxmlformats.org/officeDocument/2006/relationships/hyperlink" Target="https://www.utpl.ru/" TargetMode="External"/><Relationship Id="rId30" Type="http://schemas.openxmlformats.org/officeDocument/2006/relationships/hyperlink" Target="https://regtorg.com/index.html" TargetMode="External"/><Relationship Id="rId35" Type="http://schemas.openxmlformats.org/officeDocument/2006/relationships/hyperlink" Target="http://www.selt-online.ru/" TargetMode="External"/><Relationship Id="rId43" Type="http://schemas.openxmlformats.org/officeDocument/2006/relationships/hyperlink" Target="http://bankrupt.centerr.ru/" TargetMode="External"/><Relationship Id="rId48" Type="http://schemas.openxmlformats.org/officeDocument/2006/relationships/hyperlink" Target="http://www.torgi.lot-bankrot.com/" TargetMode="External"/><Relationship Id="rId8" Type="http://schemas.openxmlformats.org/officeDocument/2006/relationships/hyperlink" Target="https://www.tender.one/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vertrades.ru/" TargetMode="External"/><Relationship Id="rId12" Type="http://schemas.openxmlformats.org/officeDocument/2006/relationships/hyperlink" Target="http://www.aistorg.ru/" TargetMode="External"/><Relationship Id="rId17" Type="http://schemas.openxmlformats.org/officeDocument/2006/relationships/hyperlink" Target="https://torgidv.ru/index.html" TargetMode="External"/><Relationship Id="rId25" Type="http://schemas.openxmlformats.org/officeDocument/2006/relationships/hyperlink" Target="https://www.m-ets.ru/" TargetMode="External"/><Relationship Id="rId33" Type="http://schemas.openxmlformats.org/officeDocument/2006/relationships/hyperlink" Target="http://www.sistematorg.com/" TargetMode="External"/><Relationship Id="rId38" Type="http://schemas.openxmlformats.org/officeDocument/2006/relationships/hyperlink" Target="http://etpu.ru/" TargetMode="External"/><Relationship Id="rId46" Type="http://schemas.openxmlformats.org/officeDocument/2006/relationships/hyperlink" Target="http://www.opentp.ru/" TargetMode="External"/><Relationship Id="rId20" Type="http://schemas.openxmlformats.org/officeDocument/2006/relationships/hyperlink" Target="https://&#1073;&#1072;&#1085;&#1082;&#1088;&#1086;&#1090;.&#1074;&#1101;&#1090;&#1087;.&#1088;&#1092;/" TargetMode="External"/><Relationship Id="rId41" Type="http://schemas.openxmlformats.org/officeDocument/2006/relationships/hyperlink" Target="http://el-torg.com/" TargetMode="External"/><Relationship Id="rId1" Type="http://schemas.openxmlformats.org/officeDocument/2006/relationships/hyperlink" Target="http://www.propertytrade.ru/login/purchases-all/" TargetMode="External"/><Relationship Id="rId6" Type="http://schemas.openxmlformats.org/officeDocument/2006/relationships/hyperlink" Target="https://rus-o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B8155-348B-40E0-9771-2D31AAB2F434}">
  <sheetPr>
    <pageSetUpPr fitToPage="1"/>
  </sheetPr>
  <dimension ref="A1:R55"/>
  <sheetViews>
    <sheetView showGridLines="0" tabSelected="1" zoomScale="150" zoomScaleNormal="15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Q36" sqref="Q36"/>
    </sheetView>
  </sheetViews>
  <sheetFormatPr defaultColWidth="8.85546875" defaultRowHeight="12" x14ac:dyDescent="0.2"/>
  <cols>
    <col min="1" max="1" width="33.42578125" style="63" customWidth="1"/>
    <col min="2" max="2" width="27.85546875" style="64" customWidth="1"/>
    <col min="3" max="3" width="41.7109375" style="64" customWidth="1"/>
    <col min="4" max="4" width="6.5703125" style="65" customWidth="1"/>
    <col min="5" max="5" width="3.7109375" style="65" customWidth="1"/>
    <col min="6" max="6" width="6.7109375" style="66" customWidth="1"/>
    <col min="7" max="7" width="10.7109375" style="67" customWidth="1"/>
    <col min="8" max="8" width="8.7109375" style="65" customWidth="1"/>
    <col min="9" max="9" width="7.7109375" style="65" customWidth="1"/>
    <col min="10" max="10" width="12.28515625" style="67" customWidth="1"/>
    <col min="11" max="11" width="8.7109375" style="65" customWidth="1"/>
    <col min="12" max="12" width="7.140625" style="65" customWidth="1"/>
    <col min="13" max="13" width="10.7109375" style="67" customWidth="1"/>
    <col min="14" max="14" width="8.7109375" style="65" customWidth="1"/>
    <col min="15" max="15" width="5.7109375" style="65" customWidth="1"/>
    <col min="16" max="16384" width="8.85546875" style="2"/>
  </cols>
  <sheetData>
    <row r="1" spans="1:16" ht="15.6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14" customFormat="1" ht="24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6" t="s">
        <v>6</v>
      </c>
      <c r="H2" s="6"/>
      <c r="I2" s="7"/>
      <c r="J2" s="8" t="s">
        <v>7</v>
      </c>
      <c r="K2" s="9"/>
      <c r="L2" s="10"/>
      <c r="M2" s="11" t="s">
        <v>8</v>
      </c>
      <c r="N2" s="12"/>
      <c r="O2" s="13"/>
    </row>
    <row r="3" spans="1:16" s="24" customFormat="1" ht="12" customHeight="1" x14ac:dyDescent="0.25">
      <c r="A3" s="15"/>
      <c r="B3" s="16"/>
      <c r="C3" s="16"/>
      <c r="D3" s="16"/>
      <c r="E3" s="17" t="s">
        <v>9</v>
      </c>
      <c r="F3" s="18" t="s">
        <v>10</v>
      </c>
      <c r="G3" s="19" t="s">
        <v>11</v>
      </c>
      <c r="H3" s="20" t="s">
        <v>10</v>
      </c>
      <c r="I3" s="21" t="s">
        <v>12</v>
      </c>
      <c r="J3" s="22" t="s">
        <v>11</v>
      </c>
      <c r="K3" s="20" t="s">
        <v>10</v>
      </c>
      <c r="L3" s="23" t="s">
        <v>12</v>
      </c>
      <c r="M3" s="19" t="s">
        <v>11</v>
      </c>
      <c r="N3" s="20" t="s">
        <v>10</v>
      </c>
      <c r="O3" s="21" t="s">
        <v>12</v>
      </c>
    </row>
    <row r="4" spans="1:16" s="36" customFormat="1" ht="14.45" customHeight="1" x14ac:dyDescent="0.2">
      <c r="A4" s="25" t="s">
        <v>13</v>
      </c>
      <c r="B4" s="26" t="s">
        <v>14</v>
      </c>
      <c r="C4" s="27" t="s">
        <v>15</v>
      </c>
      <c r="D4" s="28" t="s">
        <v>16</v>
      </c>
      <c r="E4" s="29">
        <v>1</v>
      </c>
      <c r="F4" s="30">
        <f t="shared" ref="F4:F54" si="0">(H4+K4+N4)/3</f>
        <v>0.18492938204049594</v>
      </c>
      <c r="G4" s="31">
        <v>34753</v>
      </c>
      <c r="H4" s="32">
        <f t="shared" ref="H4:H54" si="1">G4/$G$55</f>
        <v>0.18519722467946326</v>
      </c>
      <c r="I4" s="33">
        <v>1</v>
      </c>
      <c r="J4" s="34">
        <v>16850</v>
      </c>
      <c r="K4" s="32">
        <f t="shared" ref="K4:K54" si="2">J4/$J$55</f>
        <v>0.10821600299536759</v>
      </c>
      <c r="L4" s="33">
        <v>4</v>
      </c>
      <c r="M4" s="31">
        <v>36857</v>
      </c>
      <c r="N4" s="32">
        <f t="shared" ref="N4:N54" si="3">M4/$M$55</f>
        <v>0.261374918446657</v>
      </c>
      <c r="O4" s="35">
        <v>1</v>
      </c>
    </row>
    <row r="5" spans="1:16" ht="12.75" x14ac:dyDescent="0.2">
      <c r="A5" s="37" t="s">
        <v>17</v>
      </c>
      <c r="B5" s="38" t="s">
        <v>18</v>
      </c>
      <c r="C5" s="27" t="s">
        <v>19</v>
      </c>
      <c r="D5" s="28" t="s">
        <v>16</v>
      </c>
      <c r="E5" s="39">
        <v>2</v>
      </c>
      <c r="F5" s="30">
        <f t="shared" si="0"/>
        <v>0.14380462150093162</v>
      </c>
      <c r="G5" s="31">
        <v>25800</v>
      </c>
      <c r="H5" s="32">
        <f t="shared" si="1"/>
        <v>0.13748707728052692</v>
      </c>
      <c r="I5" s="33">
        <v>3</v>
      </c>
      <c r="J5" s="34">
        <v>26657</v>
      </c>
      <c r="K5" s="32">
        <f t="shared" si="2"/>
        <v>0.17119964343308686</v>
      </c>
      <c r="L5" s="33">
        <v>1</v>
      </c>
      <c r="M5" s="31">
        <v>17306</v>
      </c>
      <c r="N5" s="32">
        <f t="shared" si="3"/>
        <v>0.12272714378918106</v>
      </c>
      <c r="O5" s="35">
        <v>3</v>
      </c>
    </row>
    <row r="6" spans="1:16" ht="13.9" customHeight="1" x14ac:dyDescent="0.2">
      <c r="A6" s="37" t="s">
        <v>20</v>
      </c>
      <c r="B6" s="38" t="s">
        <v>21</v>
      </c>
      <c r="C6" s="27" t="s">
        <v>22</v>
      </c>
      <c r="D6" s="40" t="s">
        <v>23</v>
      </c>
      <c r="E6" s="39">
        <v>3</v>
      </c>
      <c r="F6" s="30">
        <f t="shared" si="0"/>
        <v>0.14243633297161432</v>
      </c>
      <c r="G6" s="31">
        <v>31870</v>
      </c>
      <c r="H6" s="32">
        <f t="shared" si="1"/>
        <v>0.16983384313683694</v>
      </c>
      <c r="I6" s="33">
        <v>2</v>
      </c>
      <c r="J6" s="34">
        <v>12979</v>
      </c>
      <c r="K6" s="32">
        <f t="shared" si="2"/>
        <v>8.3355222722663255E-2</v>
      </c>
      <c r="L6" s="33">
        <v>5</v>
      </c>
      <c r="M6" s="31">
        <v>24553</v>
      </c>
      <c r="N6" s="32">
        <f t="shared" si="3"/>
        <v>0.17411993305534282</v>
      </c>
      <c r="O6" s="35">
        <v>2</v>
      </c>
    </row>
    <row r="7" spans="1:16" ht="12.75" x14ac:dyDescent="0.2">
      <c r="A7" s="25" t="s">
        <v>24</v>
      </c>
      <c r="B7" s="41" t="s">
        <v>25</v>
      </c>
      <c r="C7" s="42" t="s">
        <v>26</v>
      </c>
      <c r="D7" s="40" t="s">
        <v>23</v>
      </c>
      <c r="E7" s="29">
        <v>4</v>
      </c>
      <c r="F7" s="30">
        <f t="shared" si="0"/>
        <v>0.11804943766867992</v>
      </c>
      <c r="G7" s="31">
        <v>18874</v>
      </c>
      <c r="H7" s="32">
        <f t="shared" si="1"/>
        <v>0.10057872467413431</v>
      </c>
      <c r="I7" s="33">
        <v>4</v>
      </c>
      <c r="J7" s="34">
        <v>24621</v>
      </c>
      <c r="K7" s="32">
        <f t="shared" si="2"/>
        <v>0.15812381066759318</v>
      </c>
      <c r="L7" s="33">
        <v>2</v>
      </c>
      <c r="M7" s="31">
        <v>13459</v>
      </c>
      <c r="N7" s="32">
        <f t="shared" si="3"/>
        <v>9.5445777664312254E-2</v>
      </c>
      <c r="O7" s="35">
        <v>4</v>
      </c>
    </row>
    <row r="8" spans="1:16" ht="12.75" x14ac:dyDescent="0.2">
      <c r="A8" s="25" t="s">
        <v>27</v>
      </c>
      <c r="B8" s="43" t="s">
        <v>28</v>
      </c>
      <c r="C8" s="27" t="s">
        <v>29</v>
      </c>
      <c r="D8" s="28" t="s">
        <v>16</v>
      </c>
      <c r="E8" s="29">
        <v>5</v>
      </c>
      <c r="F8" s="30">
        <f t="shared" si="0"/>
        <v>8.8342210954483635E-2</v>
      </c>
      <c r="G8" s="31">
        <v>14642</v>
      </c>
      <c r="H8" s="32">
        <f t="shared" si="1"/>
        <v>7.8026580834940906E-2</v>
      </c>
      <c r="I8" s="33">
        <v>5</v>
      </c>
      <c r="J8" s="34">
        <v>17205</v>
      </c>
      <c r="K8" s="32">
        <f t="shared" si="2"/>
        <v>0.1104959247201958</v>
      </c>
      <c r="L8" s="33">
        <v>3</v>
      </c>
      <c r="M8" s="31">
        <v>10788</v>
      </c>
      <c r="N8" s="32">
        <f t="shared" si="3"/>
        <v>7.6504127308314185E-2</v>
      </c>
      <c r="O8" s="35">
        <v>5</v>
      </c>
      <c r="P8" s="44"/>
    </row>
    <row r="9" spans="1:16" ht="14.45" customHeight="1" x14ac:dyDescent="0.2">
      <c r="A9" s="25" t="s">
        <v>30</v>
      </c>
      <c r="B9" s="38" t="s">
        <v>31</v>
      </c>
      <c r="C9" s="27" t="s">
        <v>32</v>
      </c>
      <c r="D9" s="28" t="s">
        <v>33</v>
      </c>
      <c r="E9" s="29">
        <v>6</v>
      </c>
      <c r="F9" s="30">
        <f t="shared" si="0"/>
        <v>3.178001963739395E-2</v>
      </c>
      <c r="G9" s="31">
        <v>7000</v>
      </c>
      <c r="H9" s="32">
        <f t="shared" si="1"/>
        <v>3.7302695386189473E-2</v>
      </c>
      <c r="I9" s="33">
        <v>7</v>
      </c>
      <c r="J9" s="34">
        <v>2999</v>
      </c>
      <c r="K9" s="32">
        <f t="shared" si="2"/>
        <v>1.9260521838760081E-2</v>
      </c>
      <c r="L9" s="33">
        <v>10</v>
      </c>
      <c r="M9" s="31">
        <v>5468</v>
      </c>
      <c r="N9" s="32">
        <f t="shared" si="3"/>
        <v>3.8776841687232291E-2</v>
      </c>
      <c r="O9" s="35">
        <v>6</v>
      </c>
    </row>
    <row r="10" spans="1:16" ht="12.75" x14ac:dyDescent="0.2">
      <c r="A10" s="37" t="s">
        <v>34</v>
      </c>
      <c r="B10" s="38" t="s">
        <v>35</v>
      </c>
      <c r="C10" s="27" t="s">
        <v>36</v>
      </c>
      <c r="D10" s="40" t="s">
        <v>23</v>
      </c>
      <c r="E10" s="39">
        <v>7</v>
      </c>
      <c r="F10" s="30">
        <f t="shared" si="0"/>
        <v>3.0454208722287476E-2</v>
      </c>
      <c r="G10" s="31">
        <v>2757</v>
      </c>
      <c r="H10" s="32">
        <f t="shared" si="1"/>
        <v>1.4691933025674913E-2</v>
      </c>
      <c r="I10" s="33">
        <v>11</v>
      </c>
      <c r="J10" s="34">
        <v>8249</v>
      </c>
      <c r="K10" s="32">
        <f t="shared" si="2"/>
        <v>5.2977674107346419E-2</v>
      </c>
      <c r="L10" s="33">
        <v>6</v>
      </c>
      <c r="M10" s="31">
        <v>3341</v>
      </c>
      <c r="N10" s="32">
        <f t="shared" si="3"/>
        <v>2.3693019033841092E-2</v>
      </c>
      <c r="O10" s="35">
        <v>7</v>
      </c>
    </row>
    <row r="11" spans="1:16" ht="12" customHeight="1" x14ac:dyDescent="0.2">
      <c r="A11" s="25" t="s">
        <v>37</v>
      </c>
      <c r="B11" s="45" t="s">
        <v>38</v>
      </c>
      <c r="C11" s="46" t="s">
        <v>39</v>
      </c>
      <c r="D11" s="28" t="s">
        <v>33</v>
      </c>
      <c r="E11" s="29">
        <v>8</v>
      </c>
      <c r="F11" s="30">
        <f t="shared" si="0"/>
        <v>2.3859732352171554E-2</v>
      </c>
      <c r="G11" s="31">
        <v>7717</v>
      </c>
      <c r="H11" s="32">
        <f t="shared" si="1"/>
        <v>4.1123557185032029E-2</v>
      </c>
      <c r="I11" s="33">
        <v>6</v>
      </c>
      <c r="J11" s="31">
        <v>2367</v>
      </c>
      <c r="K11" s="32">
        <f t="shared" si="2"/>
        <v>1.5201618937094069E-2</v>
      </c>
      <c r="L11" s="33">
        <v>14</v>
      </c>
      <c r="M11" s="31">
        <v>2151</v>
      </c>
      <c r="N11" s="32">
        <f t="shared" si="3"/>
        <v>1.5254020934388563E-2</v>
      </c>
      <c r="O11" s="35">
        <v>10</v>
      </c>
    </row>
    <row r="12" spans="1:16" ht="15" customHeight="1" x14ac:dyDescent="0.2">
      <c r="A12" s="25" t="s">
        <v>40</v>
      </c>
      <c r="B12" s="38" t="s">
        <v>41</v>
      </c>
      <c r="C12" s="27" t="s">
        <v>42</v>
      </c>
      <c r="D12" s="28" t="s">
        <v>16</v>
      </c>
      <c r="E12" s="29">
        <v>9</v>
      </c>
      <c r="F12" s="30">
        <f t="shared" si="0"/>
        <v>2.2975924335554107E-2</v>
      </c>
      <c r="G12" s="31">
        <v>6951</v>
      </c>
      <c r="H12" s="32">
        <f t="shared" si="1"/>
        <v>3.704157651848615E-2</v>
      </c>
      <c r="I12" s="33">
        <v>8</v>
      </c>
      <c r="J12" s="31">
        <v>3154</v>
      </c>
      <c r="K12" s="32">
        <f t="shared" si="2"/>
        <v>2.0255980620023106E-2</v>
      </c>
      <c r="L12" s="33">
        <v>8</v>
      </c>
      <c r="M12" s="31">
        <v>1640</v>
      </c>
      <c r="N12" s="32">
        <f t="shared" si="3"/>
        <v>1.1630215868153064E-2</v>
      </c>
      <c r="O12" s="35">
        <v>11</v>
      </c>
    </row>
    <row r="13" spans="1:16" ht="12" customHeight="1" x14ac:dyDescent="0.2">
      <c r="A13" s="25" t="s">
        <v>43</v>
      </c>
      <c r="B13" s="26" t="s">
        <v>44</v>
      </c>
      <c r="C13" s="27" t="s">
        <v>45</v>
      </c>
      <c r="D13" s="40" t="s">
        <v>23</v>
      </c>
      <c r="E13" s="29">
        <v>10</v>
      </c>
      <c r="F13" s="30">
        <f t="shared" si="0"/>
        <v>2.0146959232845967E-2</v>
      </c>
      <c r="G13" s="31">
        <v>3707</v>
      </c>
      <c r="H13" s="32">
        <f t="shared" si="1"/>
        <v>1.9754441685229197E-2</v>
      </c>
      <c r="I13" s="33">
        <v>10</v>
      </c>
      <c r="J13" s="31">
        <v>2752</v>
      </c>
      <c r="K13" s="32">
        <f t="shared" si="2"/>
        <v>1.7674210103457069E-2</v>
      </c>
      <c r="L13" s="33">
        <v>12</v>
      </c>
      <c r="M13" s="31">
        <v>3245</v>
      </c>
      <c r="N13" s="32">
        <f t="shared" si="3"/>
        <v>2.3012225909851643E-2</v>
      </c>
      <c r="O13" s="35">
        <v>8</v>
      </c>
    </row>
    <row r="14" spans="1:16" ht="12" customHeight="1" x14ac:dyDescent="0.2">
      <c r="A14" s="37" t="s">
        <v>46</v>
      </c>
      <c r="B14" s="26" t="s">
        <v>47</v>
      </c>
      <c r="C14" s="27" t="s">
        <v>48</v>
      </c>
      <c r="D14" s="28" t="s">
        <v>33</v>
      </c>
      <c r="E14" s="39">
        <v>11</v>
      </c>
      <c r="F14" s="30">
        <f t="shared" si="0"/>
        <v>1.8272797394190538E-2</v>
      </c>
      <c r="G14" s="31">
        <v>4389</v>
      </c>
      <c r="H14" s="32">
        <f t="shared" si="1"/>
        <v>2.3388790007140801E-2</v>
      </c>
      <c r="I14" s="33">
        <v>9</v>
      </c>
      <c r="J14" s="31">
        <v>1325</v>
      </c>
      <c r="K14" s="32">
        <f t="shared" si="2"/>
        <v>8.5095670011194093E-3</v>
      </c>
      <c r="L14" s="33">
        <v>24</v>
      </c>
      <c r="M14" s="31">
        <v>3232</v>
      </c>
      <c r="N14" s="32">
        <f t="shared" si="3"/>
        <v>2.2920035174311407E-2</v>
      </c>
      <c r="O14" s="35">
        <v>9</v>
      </c>
    </row>
    <row r="15" spans="1:16" ht="12" customHeight="1" x14ac:dyDescent="0.2">
      <c r="A15" s="25" t="s">
        <v>49</v>
      </c>
      <c r="B15" s="47" t="s">
        <v>50</v>
      </c>
      <c r="C15" s="27" t="s">
        <v>51</v>
      </c>
      <c r="D15" s="28" t="s">
        <v>16</v>
      </c>
      <c r="E15" s="29">
        <v>12</v>
      </c>
      <c r="F15" s="30">
        <f t="shared" si="0"/>
        <v>1.4080700760477577E-2</v>
      </c>
      <c r="G15" s="31">
        <v>1731</v>
      </c>
      <c r="H15" s="32">
        <f t="shared" si="1"/>
        <v>9.2244236733562829E-3</v>
      </c>
      <c r="I15" s="33">
        <v>16</v>
      </c>
      <c r="J15" s="31">
        <v>3519</v>
      </c>
      <c r="K15" s="32">
        <f t="shared" si="2"/>
        <v>2.2600125492029586E-2</v>
      </c>
      <c r="L15" s="33">
        <v>7</v>
      </c>
      <c r="M15" s="31">
        <v>1469</v>
      </c>
      <c r="N15" s="32">
        <f t="shared" si="3"/>
        <v>1.0417553116046861E-2</v>
      </c>
      <c r="O15" s="35">
        <v>15</v>
      </c>
    </row>
    <row r="16" spans="1:16" ht="12" customHeight="1" x14ac:dyDescent="0.2">
      <c r="A16" s="25" t="s">
        <v>52</v>
      </c>
      <c r="B16" s="41" t="s">
        <v>53</v>
      </c>
      <c r="C16" s="42" t="s">
        <v>54</v>
      </c>
      <c r="D16" s="40" t="s">
        <v>23</v>
      </c>
      <c r="E16" s="29">
        <v>13</v>
      </c>
      <c r="F16" s="30">
        <f t="shared" si="0"/>
        <v>1.3524460809046747E-2</v>
      </c>
      <c r="G16" s="31">
        <v>1913</v>
      </c>
      <c r="H16" s="32">
        <f t="shared" si="1"/>
        <v>1.0194293753397209E-2</v>
      </c>
      <c r="I16" s="33">
        <v>13</v>
      </c>
      <c r="J16" s="31">
        <v>2937</v>
      </c>
      <c r="K16" s="32">
        <f t="shared" si="2"/>
        <v>1.8862338326254873E-2</v>
      </c>
      <c r="L16" s="33">
        <v>11</v>
      </c>
      <c r="M16" s="31">
        <v>1624</v>
      </c>
      <c r="N16" s="32">
        <f t="shared" si="3"/>
        <v>1.1516750347488157E-2</v>
      </c>
      <c r="O16" s="35">
        <v>12</v>
      </c>
    </row>
    <row r="17" spans="1:15" ht="12" customHeight="1" x14ac:dyDescent="0.2">
      <c r="A17" s="25" t="s">
        <v>55</v>
      </c>
      <c r="B17" s="45" t="s">
        <v>56</v>
      </c>
      <c r="C17" s="46" t="s">
        <v>57</v>
      </c>
      <c r="D17" s="28" t="s">
        <v>16</v>
      </c>
      <c r="E17" s="29">
        <v>14</v>
      </c>
      <c r="F17" s="30">
        <f t="shared" si="0"/>
        <v>1.0979116439520292E-2</v>
      </c>
      <c r="G17" s="31">
        <v>1990</v>
      </c>
      <c r="H17" s="32">
        <f t="shared" si="1"/>
        <v>1.0604623402645294E-2</v>
      </c>
      <c r="I17" s="33">
        <v>12</v>
      </c>
      <c r="J17" s="31">
        <v>1704</v>
      </c>
      <c r="K17" s="32">
        <f t="shared" si="2"/>
        <v>1.0943624279175451E-2</v>
      </c>
      <c r="L17" s="33">
        <v>19</v>
      </c>
      <c r="M17" s="31">
        <v>1606</v>
      </c>
      <c r="N17" s="32">
        <f t="shared" si="3"/>
        <v>1.1389101636740135E-2</v>
      </c>
      <c r="O17" s="35">
        <v>13</v>
      </c>
    </row>
    <row r="18" spans="1:15" ht="12" customHeight="1" x14ac:dyDescent="0.2">
      <c r="A18" s="25" t="s">
        <v>58</v>
      </c>
      <c r="B18" s="45" t="s">
        <v>59</v>
      </c>
      <c r="C18" s="46" t="s">
        <v>60</v>
      </c>
      <c r="D18" s="40" t="s">
        <v>23</v>
      </c>
      <c r="E18" s="29">
        <v>15</v>
      </c>
      <c r="F18" s="30">
        <f t="shared" si="0"/>
        <v>1.0977640698248496E-2</v>
      </c>
      <c r="G18" s="31">
        <v>1017</v>
      </c>
      <c r="H18" s="32">
        <f t="shared" si="1"/>
        <v>5.4195487439649571E-3</v>
      </c>
      <c r="I18" s="33">
        <v>26</v>
      </c>
      <c r="J18" s="31">
        <v>3097</v>
      </c>
      <c r="K18" s="32">
        <f t="shared" si="2"/>
        <v>1.9889908681107026E-2</v>
      </c>
      <c r="L18" s="33">
        <v>9</v>
      </c>
      <c r="M18" s="31">
        <v>1075</v>
      </c>
      <c r="N18" s="32">
        <f t="shared" si="3"/>
        <v>7.6234646696735032E-3</v>
      </c>
      <c r="O18" s="35">
        <v>18</v>
      </c>
    </row>
    <row r="19" spans="1:15" ht="12" customHeight="1" x14ac:dyDescent="0.2">
      <c r="A19" s="25" t="s">
        <v>61</v>
      </c>
      <c r="B19" s="45" t="s">
        <v>62</v>
      </c>
      <c r="C19" s="46" t="s">
        <v>63</v>
      </c>
      <c r="D19" s="28" t="s">
        <v>16</v>
      </c>
      <c r="E19" s="29">
        <v>16</v>
      </c>
      <c r="F19" s="30">
        <f t="shared" si="0"/>
        <v>1.0392009615822281E-2</v>
      </c>
      <c r="G19" s="31">
        <v>1163</v>
      </c>
      <c r="H19" s="32">
        <f t="shared" si="1"/>
        <v>6.1975763905911946E-3</v>
      </c>
      <c r="I19" s="33">
        <v>24</v>
      </c>
      <c r="J19" s="31">
        <v>2625</v>
      </c>
      <c r="K19" s="32">
        <f t="shared" si="2"/>
        <v>1.685857613429317E-2</v>
      </c>
      <c r="L19" s="33">
        <v>13</v>
      </c>
      <c r="M19" s="31">
        <v>1145</v>
      </c>
      <c r="N19" s="32">
        <f t="shared" si="3"/>
        <v>8.1198763225824745E-3</v>
      </c>
      <c r="O19" s="35">
        <v>17</v>
      </c>
    </row>
    <row r="20" spans="1:15" x14ac:dyDescent="0.2">
      <c r="A20" s="25" t="s">
        <v>64</v>
      </c>
      <c r="B20" s="26" t="s">
        <v>65</v>
      </c>
      <c r="C20" s="27" t="s">
        <v>66</v>
      </c>
      <c r="D20" s="28" t="s">
        <v>33</v>
      </c>
      <c r="E20" s="29">
        <v>17</v>
      </c>
      <c r="F20" s="30">
        <f t="shared" si="0"/>
        <v>9.1903913131004076E-3</v>
      </c>
      <c r="G20" s="31">
        <v>972</v>
      </c>
      <c r="H20" s="32">
        <f t="shared" si="1"/>
        <v>5.1797457021965955E-3</v>
      </c>
      <c r="I20" s="33">
        <v>28</v>
      </c>
      <c r="J20" s="31">
        <v>2358</v>
      </c>
      <c r="K20" s="32">
        <f t="shared" si="2"/>
        <v>1.5143818104633635E-2</v>
      </c>
      <c r="L20" s="33">
        <v>15</v>
      </c>
      <c r="M20" s="31">
        <v>1022</v>
      </c>
      <c r="N20" s="32">
        <f t="shared" si="3"/>
        <v>7.2476101324709958E-3</v>
      </c>
      <c r="O20" s="35">
        <v>20</v>
      </c>
    </row>
    <row r="21" spans="1:15" ht="13.9" customHeight="1" x14ac:dyDescent="0.2">
      <c r="A21" s="25" t="s">
        <v>67</v>
      </c>
      <c r="B21" s="45" t="s">
        <v>68</v>
      </c>
      <c r="C21" s="46" t="s">
        <v>69</v>
      </c>
      <c r="D21" s="40" t="s">
        <v>23</v>
      </c>
      <c r="E21" s="29">
        <v>18</v>
      </c>
      <c r="F21" s="30">
        <f t="shared" si="0"/>
        <v>8.9626000106036528E-3</v>
      </c>
      <c r="G21" s="31">
        <v>1893</v>
      </c>
      <c r="H21" s="32">
        <f t="shared" si="1"/>
        <v>1.0087714623722382E-2</v>
      </c>
      <c r="I21" s="33">
        <v>14</v>
      </c>
      <c r="J21" s="31">
        <v>1674</v>
      </c>
      <c r="K21" s="32">
        <f t="shared" si="2"/>
        <v>1.0750954837640672E-2</v>
      </c>
      <c r="L21" s="33">
        <v>20</v>
      </c>
      <c r="M21" s="31">
        <v>853</v>
      </c>
      <c r="N21" s="32">
        <f t="shared" si="3"/>
        <v>6.0491305704479048E-3</v>
      </c>
      <c r="O21" s="35">
        <v>23</v>
      </c>
    </row>
    <row r="22" spans="1:15" ht="12.75" x14ac:dyDescent="0.2">
      <c r="A22" s="25" t="s">
        <v>70</v>
      </c>
      <c r="B22" s="48" t="s">
        <v>71</v>
      </c>
      <c r="C22" s="46" t="s">
        <v>72</v>
      </c>
      <c r="D22" s="40" t="s">
        <v>23</v>
      </c>
      <c r="E22" s="29">
        <v>19</v>
      </c>
      <c r="F22" s="30">
        <f t="shared" si="0"/>
        <v>8.9228732383991056E-3</v>
      </c>
      <c r="G22" s="31">
        <v>1292</v>
      </c>
      <c r="H22" s="32">
        <f t="shared" si="1"/>
        <v>6.8850117769938294E-3</v>
      </c>
      <c r="I22" s="33">
        <v>19</v>
      </c>
      <c r="J22" s="31">
        <v>2121</v>
      </c>
      <c r="K22" s="32">
        <f t="shared" si="2"/>
        <v>1.362172951650888E-2</v>
      </c>
      <c r="L22" s="33">
        <v>17</v>
      </c>
      <c r="M22" s="31">
        <v>883</v>
      </c>
      <c r="N22" s="32">
        <f t="shared" si="3"/>
        <v>6.2618784216946074E-3</v>
      </c>
      <c r="O22" s="35">
        <v>21</v>
      </c>
    </row>
    <row r="23" spans="1:15" x14ac:dyDescent="0.2">
      <c r="A23" s="25" t="s">
        <v>73</v>
      </c>
      <c r="B23" s="45" t="s">
        <v>74</v>
      </c>
      <c r="C23" s="46" t="s">
        <v>75</v>
      </c>
      <c r="D23" s="28" t="s">
        <v>16</v>
      </c>
      <c r="E23" s="29">
        <v>20</v>
      </c>
      <c r="F23" s="30">
        <f t="shared" si="0"/>
        <v>8.3970962181017846E-3</v>
      </c>
      <c r="G23" s="31">
        <v>1760</v>
      </c>
      <c r="H23" s="32">
        <f t="shared" si="1"/>
        <v>9.3789634113847827E-3</v>
      </c>
      <c r="I23" s="33">
        <v>15</v>
      </c>
      <c r="J23" s="31">
        <v>734</v>
      </c>
      <c r="K23" s="32">
        <f t="shared" si="2"/>
        <v>4.7139790028842615E-3</v>
      </c>
      <c r="L23" s="33">
        <v>30</v>
      </c>
      <c r="M23" s="31">
        <v>1565</v>
      </c>
      <c r="N23" s="32">
        <f t="shared" si="3"/>
        <v>1.1098346240036309E-2</v>
      </c>
      <c r="O23" s="35">
        <v>14</v>
      </c>
    </row>
    <row r="24" spans="1:15" ht="12" customHeight="1" x14ac:dyDescent="0.2">
      <c r="A24" s="25" t="s">
        <v>76</v>
      </c>
      <c r="B24" s="45" t="s">
        <v>77</v>
      </c>
      <c r="C24" s="46" t="s">
        <v>78</v>
      </c>
      <c r="D24" s="28" t="s">
        <v>16</v>
      </c>
      <c r="E24" s="29">
        <v>21</v>
      </c>
      <c r="F24" s="30">
        <f t="shared" si="0"/>
        <v>7.9588465196593836E-3</v>
      </c>
      <c r="G24" s="31">
        <v>1319</v>
      </c>
      <c r="H24" s="32">
        <f t="shared" si="1"/>
        <v>7.0288936020548457E-3</v>
      </c>
      <c r="I24" s="33">
        <v>18</v>
      </c>
      <c r="J24" s="31">
        <v>1444</v>
      </c>
      <c r="K24" s="32">
        <f t="shared" si="2"/>
        <v>9.2738224525406986E-3</v>
      </c>
      <c r="L24" s="33">
        <v>23</v>
      </c>
      <c r="M24" s="31">
        <v>1068</v>
      </c>
      <c r="N24" s="32">
        <f t="shared" si="3"/>
        <v>7.5738235043826055E-3</v>
      </c>
      <c r="O24" s="35">
        <v>19</v>
      </c>
    </row>
    <row r="25" spans="1:15" ht="13.9" customHeight="1" x14ac:dyDescent="0.2">
      <c r="A25" s="25" t="s">
        <v>79</v>
      </c>
      <c r="B25" s="45" t="s">
        <v>80</v>
      </c>
      <c r="C25" s="46" t="s">
        <v>81</v>
      </c>
      <c r="D25" s="40" t="s">
        <v>23</v>
      </c>
      <c r="E25" s="29">
        <v>22</v>
      </c>
      <c r="F25" s="30">
        <f t="shared" si="0"/>
        <v>7.9495193315006537E-3</v>
      </c>
      <c r="G25" s="31">
        <v>938</v>
      </c>
      <c r="H25" s="32">
        <f t="shared" si="1"/>
        <v>4.9985611817493902E-3</v>
      </c>
      <c r="I25" s="33">
        <v>29</v>
      </c>
      <c r="J25" s="31">
        <v>1525</v>
      </c>
      <c r="K25" s="32">
        <f t="shared" si="2"/>
        <v>9.7940299446846023E-3</v>
      </c>
      <c r="L25" s="33">
        <v>21</v>
      </c>
      <c r="M25" s="31">
        <v>1277</v>
      </c>
      <c r="N25" s="32">
        <f t="shared" si="3"/>
        <v>9.0559668680679651E-3</v>
      </c>
      <c r="O25" s="35">
        <v>16</v>
      </c>
    </row>
    <row r="26" spans="1:15" ht="12.75" x14ac:dyDescent="0.2">
      <c r="A26" s="25" t="s">
        <v>82</v>
      </c>
      <c r="B26" s="38" t="s">
        <v>83</v>
      </c>
      <c r="C26" s="27" t="s">
        <v>84</v>
      </c>
      <c r="D26" s="40" t="s">
        <v>23</v>
      </c>
      <c r="E26" s="29">
        <v>23</v>
      </c>
      <c r="F26" s="30">
        <f t="shared" si="0"/>
        <v>6.5806281203190835E-3</v>
      </c>
      <c r="G26" s="31">
        <v>497</v>
      </c>
      <c r="H26" s="32">
        <f t="shared" si="1"/>
        <v>2.6484913724194527E-3</v>
      </c>
      <c r="I26" s="33">
        <v>32</v>
      </c>
      <c r="J26" s="31">
        <v>2147</v>
      </c>
      <c r="K26" s="32">
        <f t="shared" si="2"/>
        <v>1.3788709699172355E-2</v>
      </c>
      <c r="L26" s="33">
        <v>16</v>
      </c>
      <c r="M26" s="31">
        <v>466</v>
      </c>
      <c r="N26" s="32">
        <f t="shared" si="3"/>
        <v>3.304683289365444E-3</v>
      </c>
      <c r="O26" s="35">
        <v>26</v>
      </c>
    </row>
    <row r="27" spans="1:15" x14ac:dyDescent="0.2">
      <c r="A27" s="25" t="s">
        <v>85</v>
      </c>
      <c r="B27" s="26" t="s">
        <v>86</v>
      </c>
      <c r="C27" s="27" t="s">
        <v>87</v>
      </c>
      <c r="D27" s="40" t="s">
        <v>23</v>
      </c>
      <c r="E27" s="29">
        <v>24</v>
      </c>
      <c r="F27" s="30">
        <f t="shared" si="0"/>
        <v>6.049911570668697E-3</v>
      </c>
      <c r="G27" s="31">
        <v>1261</v>
      </c>
      <c r="H27" s="32">
        <f t="shared" si="1"/>
        <v>6.7198141259978469E-3</v>
      </c>
      <c r="I27" s="33">
        <v>20</v>
      </c>
      <c r="J27" s="31">
        <v>988</v>
      </c>
      <c r="K27" s="32">
        <f t="shared" si="2"/>
        <v>6.3452469412120576E-3</v>
      </c>
      <c r="L27" s="33">
        <v>25</v>
      </c>
      <c r="M27" s="31">
        <v>717</v>
      </c>
      <c r="N27" s="32">
        <f t="shared" si="3"/>
        <v>5.0846736447961874E-3</v>
      </c>
      <c r="O27" s="35">
        <v>24</v>
      </c>
    </row>
    <row r="28" spans="1:15" s="49" customFormat="1" x14ac:dyDescent="0.2">
      <c r="A28" s="25" t="s">
        <v>88</v>
      </c>
      <c r="B28" s="26" t="s">
        <v>89</v>
      </c>
      <c r="C28" s="27" t="s">
        <v>90</v>
      </c>
      <c r="D28" s="40" t="s">
        <v>23</v>
      </c>
      <c r="E28" s="29">
        <v>25</v>
      </c>
      <c r="F28" s="30">
        <f t="shared" si="0"/>
        <v>5.8740941427755872E-3</v>
      </c>
      <c r="G28" s="31">
        <v>1217</v>
      </c>
      <c r="H28" s="32">
        <f t="shared" si="1"/>
        <v>6.485340040713228E-3</v>
      </c>
      <c r="I28" s="33">
        <v>21</v>
      </c>
      <c r="J28" s="31">
        <v>790</v>
      </c>
      <c r="K28" s="32">
        <f t="shared" si="2"/>
        <v>5.0736286270825154E-3</v>
      </c>
      <c r="L28" s="33">
        <v>28</v>
      </c>
      <c r="M28" s="31">
        <v>855</v>
      </c>
      <c r="N28" s="32">
        <f t="shared" si="3"/>
        <v>6.0633137605310182E-3</v>
      </c>
      <c r="O28" s="35">
        <v>22</v>
      </c>
    </row>
    <row r="29" spans="1:15" ht="12" customHeight="1" x14ac:dyDescent="0.2">
      <c r="A29" s="37" t="s">
        <v>91</v>
      </c>
      <c r="B29" s="26" t="s">
        <v>92</v>
      </c>
      <c r="C29" s="27" t="s">
        <v>93</v>
      </c>
      <c r="D29" s="28" t="s">
        <v>16</v>
      </c>
      <c r="E29" s="39">
        <v>26</v>
      </c>
      <c r="F29" s="30">
        <f t="shared" si="0"/>
        <v>5.0148612912036122E-3</v>
      </c>
      <c r="G29" s="31">
        <v>234</v>
      </c>
      <c r="H29" s="32">
        <f t="shared" si="1"/>
        <v>1.2469758171954769E-3</v>
      </c>
      <c r="I29" s="33">
        <v>39</v>
      </c>
      <c r="J29" s="31">
        <v>1890</v>
      </c>
      <c r="K29" s="32">
        <f t="shared" si="2"/>
        <v>1.2138174816691081E-2</v>
      </c>
      <c r="L29" s="33">
        <v>18</v>
      </c>
      <c r="M29" s="31">
        <v>234</v>
      </c>
      <c r="N29" s="32">
        <f t="shared" si="3"/>
        <v>1.6594332397242787E-3</v>
      </c>
      <c r="O29" s="35">
        <v>31</v>
      </c>
    </row>
    <row r="30" spans="1:15" x14ac:dyDescent="0.2">
      <c r="A30" s="37" t="s">
        <v>94</v>
      </c>
      <c r="B30" s="26" t="s">
        <v>95</v>
      </c>
      <c r="C30" s="50" t="s">
        <v>96</v>
      </c>
      <c r="D30" s="40" t="s">
        <v>23</v>
      </c>
      <c r="E30" s="39">
        <v>27</v>
      </c>
      <c r="F30" s="30">
        <f t="shared" si="0"/>
        <v>4.8964244776475603E-3</v>
      </c>
      <c r="G30" s="31">
        <v>1009</v>
      </c>
      <c r="H30" s="32">
        <f t="shared" si="1"/>
        <v>5.3769170920950262E-3</v>
      </c>
      <c r="I30" s="33">
        <v>27</v>
      </c>
      <c r="J30" s="31">
        <v>1450</v>
      </c>
      <c r="K30" s="32">
        <f t="shared" si="2"/>
        <v>9.3123563408476547E-3</v>
      </c>
      <c r="L30" s="33">
        <v>22</v>
      </c>
      <c r="M30" s="31">
        <v>0</v>
      </c>
      <c r="N30" s="32">
        <f t="shared" si="3"/>
        <v>0</v>
      </c>
      <c r="O30" s="35">
        <v>40</v>
      </c>
    </row>
    <row r="31" spans="1:15" ht="12" customHeight="1" x14ac:dyDescent="0.2">
      <c r="A31" s="25" t="s">
        <v>97</v>
      </c>
      <c r="B31" s="45" t="s">
        <v>98</v>
      </c>
      <c r="C31" s="46" t="s">
        <v>99</v>
      </c>
      <c r="D31" s="28" t="s">
        <v>16</v>
      </c>
      <c r="E31" s="29">
        <v>28</v>
      </c>
      <c r="F31" s="30">
        <f t="shared" si="0"/>
        <v>4.8439664957970379E-3</v>
      </c>
      <c r="G31" s="31">
        <v>1376</v>
      </c>
      <c r="H31" s="32">
        <f t="shared" si="1"/>
        <v>7.3326441216281027E-3</v>
      </c>
      <c r="I31" s="33">
        <v>17</v>
      </c>
      <c r="J31" s="31">
        <v>708</v>
      </c>
      <c r="K31" s="32">
        <f t="shared" si="2"/>
        <v>4.5469988202207863E-3</v>
      </c>
      <c r="L31" s="33">
        <v>31</v>
      </c>
      <c r="M31" s="31">
        <v>374</v>
      </c>
      <c r="N31" s="32">
        <f t="shared" si="3"/>
        <v>2.6522565455422233E-3</v>
      </c>
      <c r="O31" s="35">
        <v>27</v>
      </c>
    </row>
    <row r="32" spans="1:15" x14ac:dyDescent="0.2">
      <c r="A32" s="25" t="s">
        <v>100</v>
      </c>
      <c r="B32" s="51" t="s">
        <v>101</v>
      </c>
      <c r="C32" s="50" t="s">
        <v>96</v>
      </c>
      <c r="D32" s="28" t="s">
        <v>33</v>
      </c>
      <c r="E32" s="29">
        <v>29</v>
      </c>
      <c r="F32" s="30">
        <f t="shared" si="0"/>
        <v>4.2644192250275654E-3</v>
      </c>
      <c r="G32" s="31">
        <v>1185</v>
      </c>
      <c r="H32" s="32">
        <f t="shared" si="1"/>
        <v>6.3148134332335045E-3</v>
      </c>
      <c r="I32" s="33">
        <v>23</v>
      </c>
      <c r="J32" s="31">
        <v>238</v>
      </c>
      <c r="K32" s="32">
        <f t="shared" si="2"/>
        <v>1.5285109028425807E-3</v>
      </c>
      <c r="L32" s="33">
        <v>37</v>
      </c>
      <c r="M32" s="31">
        <v>698</v>
      </c>
      <c r="N32" s="32">
        <f t="shared" si="3"/>
        <v>4.9499333390066094E-3</v>
      </c>
      <c r="O32" s="35">
        <v>25</v>
      </c>
    </row>
    <row r="33" spans="1:15" ht="14.45" customHeight="1" x14ac:dyDescent="0.2">
      <c r="A33" s="25" t="s">
        <v>102</v>
      </c>
      <c r="B33" s="26" t="s">
        <v>103</v>
      </c>
      <c r="C33" s="27" t="s">
        <v>104</v>
      </c>
      <c r="D33" s="28" t="s">
        <v>33</v>
      </c>
      <c r="E33" s="29">
        <v>30</v>
      </c>
      <c r="F33" s="30">
        <f t="shared" si="0"/>
        <v>4.1549717462569203E-3</v>
      </c>
      <c r="G33" s="31">
        <v>1068</v>
      </c>
      <c r="H33" s="32">
        <f t="shared" si="1"/>
        <v>5.6913255246357659E-3</v>
      </c>
      <c r="I33" s="33">
        <v>25</v>
      </c>
      <c r="J33" s="31">
        <v>846</v>
      </c>
      <c r="K33" s="32">
        <f t="shared" si="2"/>
        <v>5.4332782512807702E-3</v>
      </c>
      <c r="L33" s="33">
        <v>27</v>
      </c>
      <c r="M33" s="31">
        <v>189</v>
      </c>
      <c r="N33" s="32">
        <f t="shared" si="3"/>
        <v>1.3403114628542253E-3</v>
      </c>
      <c r="O33" s="35">
        <v>35</v>
      </c>
    </row>
    <row r="34" spans="1:15" ht="14.45" customHeight="1" x14ac:dyDescent="0.2">
      <c r="A34" s="25" t="s">
        <v>105</v>
      </c>
      <c r="B34" s="51" t="s">
        <v>106</v>
      </c>
      <c r="C34" s="50" t="s">
        <v>107</v>
      </c>
      <c r="D34" s="28" t="s">
        <v>33</v>
      </c>
      <c r="E34" s="29">
        <v>31</v>
      </c>
      <c r="F34" s="30">
        <f t="shared" si="0"/>
        <v>3.7203536082212989E-3</v>
      </c>
      <c r="G34" s="31">
        <v>1205</v>
      </c>
      <c r="H34" s="32">
        <f t="shared" si="1"/>
        <v>6.4213925629083317E-3</v>
      </c>
      <c r="I34" s="33">
        <v>22</v>
      </c>
      <c r="J34" s="31">
        <v>738</v>
      </c>
      <c r="K34" s="32">
        <f t="shared" si="2"/>
        <v>4.739668261755565E-3</v>
      </c>
      <c r="L34" s="33">
        <v>29</v>
      </c>
      <c r="M34" s="31">
        <v>0</v>
      </c>
      <c r="N34" s="32">
        <f t="shared" si="3"/>
        <v>0</v>
      </c>
      <c r="O34" s="35">
        <v>40</v>
      </c>
    </row>
    <row r="35" spans="1:15" ht="13.15" customHeight="1" x14ac:dyDescent="0.2">
      <c r="A35" s="25" t="s">
        <v>108</v>
      </c>
      <c r="B35" s="26" t="s">
        <v>109</v>
      </c>
      <c r="C35" s="27" t="s">
        <v>110</v>
      </c>
      <c r="D35" s="28" t="s">
        <v>16</v>
      </c>
      <c r="E35" s="29">
        <v>32</v>
      </c>
      <c r="F35" s="30">
        <f t="shared" si="0"/>
        <v>3.0479560590442067E-3</v>
      </c>
      <c r="G35" s="31">
        <v>937</v>
      </c>
      <c r="H35" s="32">
        <f t="shared" si="1"/>
        <v>4.9932322252656484E-3</v>
      </c>
      <c r="I35" s="33">
        <v>30</v>
      </c>
      <c r="J35" s="31">
        <v>336</v>
      </c>
      <c r="K35" s="32">
        <f t="shared" si="2"/>
        <v>2.1578977451895257E-3</v>
      </c>
      <c r="L35" s="33">
        <v>34</v>
      </c>
      <c r="M35" s="31">
        <v>281</v>
      </c>
      <c r="N35" s="32">
        <f t="shared" si="3"/>
        <v>1.992738206677446E-3</v>
      </c>
      <c r="O35" s="35">
        <v>29</v>
      </c>
    </row>
    <row r="36" spans="1:15" ht="12" customHeight="1" x14ac:dyDescent="0.2">
      <c r="A36" s="25" t="s">
        <v>111</v>
      </c>
      <c r="B36" s="51" t="s">
        <v>112</v>
      </c>
      <c r="C36" s="50" t="s">
        <v>113</v>
      </c>
      <c r="D36" s="40" t="s">
        <v>23</v>
      </c>
      <c r="E36" s="29">
        <v>33</v>
      </c>
      <c r="F36" s="30">
        <f t="shared" si="0"/>
        <v>3.0213393697438602E-3</v>
      </c>
      <c r="G36" s="31">
        <v>399</v>
      </c>
      <c r="H36" s="32">
        <f t="shared" si="1"/>
        <v>2.1262536370128E-3</v>
      </c>
      <c r="I36" s="33">
        <v>34</v>
      </c>
      <c r="J36" s="31">
        <v>855</v>
      </c>
      <c r="K36" s="32">
        <f t="shared" si="2"/>
        <v>5.4910790837412035E-3</v>
      </c>
      <c r="L36" s="33">
        <v>26</v>
      </c>
      <c r="M36" s="31">
        <v>204</v>
      </c>
      <c r="N36" s="32">
        <f t="shared" si="3"/>
        <v>1.4466853884775764E-3</v>
      </c>
      <c r="O36" s="35">
        <v>32</v>
      </c>
    </row>
    <row r="37" spans="1:15" x14ac:dyDescent="0.2">
      <c r="A37" s="25" t="s">
        <v>114</v>
      </c>
      <c r="B37" s="26" t="s">
        <v>115</v>
      </c>
      <c r="C37" s="27" t="s">
        <v>116</v>
      </c>
      <c r="D37" s="40" t="s">
        <v>23</v>
      </c>
      <c r="E37" s="29">
        <v>34</v>
      </c>
      <c r="F37" s="30">
        <f t="shared" si="0"/>
        <v>1.9821946050045084E-3</v>
      </c>
      <c r="G37" s="31">
        <v>293</v>
      </c>
      <c r="H37" s="32">
        <f t="shared" si="1"/>
        <v>1.5613842497362166E-3</v>
      </c>
      <c r="I37" s="33">
        <v>37</v>
      </c>
      <c r="J37" s="31">
        <v>314</v>
      </c>
      <c r="K37" s="32">
        <f t="shared" si="2"/>
        <v>2.0166068213973544E-3</v>
      </c>
      <c r="L37" s="33">
        <v>36</v>
      </c>
      <c r="M37" s="31">
        <v>334</v>
      </c>
      <c r="N37" s="32">
        <f t="shared" si="3"/>
        <v>2.3685927438799534E-3</v>
      </c>
      <c r="O37" s="35">
        <v>28</v>
      </c>
    </row>
    <row r="38" spans="1:15" ht="12" customHeight="1" x14ac:dyDescent="0.2">
      <c r="A38" s="25" t="s">
        <v>117</v>
      </c>
      <c r="B38" s="26" t="s">
        <v>118</v>
      </c>
      <c r="C38" s="27" t="s">
        <v>119</v>
      </c>
      <c r="D38" s="28" t="s">
        <v>16</v>
      </c>
      <c r="E38" s="29">
        <v>35</v>
      </c>
      <c r="F38" s="30">
        <f t="shared" si="0"/>
        <v>1.8814416841938665E-3</v>
      </c>
      <c r="G38" s="31">
        <v>280</v>
      </c>
      <c r="H38" s="32">
        <f t="shared" si="1"/>
        <v>1.4921078154475791E-3</v>
      </c>
      <c r="I38" s="33">
        <v>38</v>
      </c>
      <c r="J38" s="31">
        <v>429</v>
      </c>
      <c r="K38" s="32">
        <f t="shared" si="2"/>
        <v>2.7551730139473408E-3</v>
      </c>
      <c r="L38" s="33">
        <v>32</v>
      </c>
      <c r="M38" s="31">
        <v>197</v>
      </c>
      <c r="N38" s="32">
        <f t="shared" si="3"/>
        <v>1.3970442231866791E-3</v>
      </c>
      <c r="O38" s="35">
        <v>34</v>
      </c>
    </row>
    <row r="39" spans="1:15" ht="14.45" customHeight="1" x14ac:dyDescent="0.2">
      <c r="A39" s="25" t="s">
        <v>120</v>
      </c>
      <c r="B39" s="45" t="s">
        <v>121</v>
      </c>
      <c r="C39" s="46" t="s">
        <v>122</v>
      </c>
      <c r="D39" s="28" t="s">
        <v>16</v>
      </c>
      <c r="E39" s="29">
        <v>36</v>
      </c>
      <c r="F39" s="30">
        <f t="shared" si="0"/>
        <v>1.7557170765593348E-3</v>
      </c>
      <c r="G39" s="31">
        <v>309</v>
      </c>
      <c r="H39" s="32">
        <f t="shared" si="1"/>
        <v>1.6466475534760783E-3</v>
      </c>
      <c r="I39" s="33">
        <v>36</v>
      </c>
      <c r="J39" s="31">
        <v>344</v>
      </c>
      <c r="K39" s="32">
        <f t="shared" si="2"/>
        <v>2.2092762629321336E-3</v>
      </c>
      <c r="L39" s="33">
        <v>33</v>
      </c>
      <c r="M39" s="31">
        <v>199</v>
      </c>
      <c r="N39" s="32">
        <f t="shared" si="3"/>
        <v>1.4112274132697927E-3</v>
      </c>
      <c r="O39" s="35">
        <v>33</v>
      </c>
    </row>
    <row r="40" spans="1:15" ht="12" customHeight="1" x14ac:dyDescent="0.25">
      <c r="A40" s="52" t="s">
        <v>123</v>
      </c>
      <c r="B40" s="53" t="s">
        <v>124</v>
      </c>
      <c r="C40" s="54" t="s">
        <v>125</v>
      </c>
      <c r="D40" s="28" t="s">
        <v>33</v>
      </c>
      <c r="E40" s="29">
        <v>37</v>
      </c>
      <c r="F40" s="30">
        <f t="shared" si="0"/>
        <v>1.438452316294704E-3</v>
      </c>
      <c r="G40" s="55">
        <v>424</v>
      </c>
      <c r="H40" s="32">
        <f t="shared" si="1"/>
        <v>2.2594775491063339E-3</v>
      </c>
      <c r="I40" s="33">
        <v>33</v>
      </c>
      <c r="J40" s="55">
        <v>54</v>
      </c>
      <c r="K40" s="32">
        <f t="shared" si="2"/>
        <v>3.4680499476260235E-4</v>
      </c>
      <c r="L40" s="56">
        <v>41</v>
      </c>
      <c r="M40" s="31">
        <v>241</v>
      </c>
      <c r="N40" s="32">
        <f t="shared" si="3"/>
        <v>1.709074405015176E-3</v>
      </c>
      <c r="O40" s="35">
        <v>30</v>
      </c>
    </row>
    <row r="41" spans="1:15" x14ac:dyDescent="0.2">
      <c r="A41" s="25" t="s">
        <v>126</v>
      </c>
      <c r="B41" s="26" t="s">
        <v>127</v>
      </c>
      <c r="C41" s="27" t="s">
        <v>128</v>
      </c>
      <c r="D41" s="28" t="s">
        <v>33</v>
      </c>
      <c r="E41" s="29">
        <v>38</v>
      </c>
      <c r="F41" s="30">
        <f t="shared" si="0"/>
        <v>1.3249531724612307E-3</v>
      </c>
      <c r="G41" s="31">
        <v>723</v>
      </c>
      <c r="H41" s="32">
        <f t="shared" si="1"/>
        <v>3.8528355377449989E-3</v>
      </c>
      <c r="I41" s="33">
        <v>31</v>
      </c>
      <c r="J41" s="31">
        <v>19</v>
      </c>
      <c r="K41" s="32">
        <f t="shared" si="2"/>
        <v>1.2202397963869342E-4</v>
      </c>
      <c r="L41" s="33">
        <v>42</v>
      </c>
      <c r="M41" s="31">
        <v>0</v>
      </c>
      <c r="N41" s="32">
        <f t="shared" si="3"/>
        <v>0</v>
      </c>
      <c r="O41" s="35">
        <v>40</v>
      </c>
    </row>
    <row r="42" spans="1:15" ht="14.45" customHeight="1" x14ac:dyDescent="0.2">
      <c r="A42" s="25" t="s">
        <v>129</v>
      </c>
      <c r="B42" s="26" t="s">
        <v>130</v>
      </c>
      <c r="C42" s="27" t="s">
        <v>131</v>
      </c>
      <c r="D42" s="40" t="s">
        <v>23</v>
      </c>
      <c r="E42" s="29">
        <v>39</v>
      </c>
      <c r="F42" s="30">
        <f t="shared" si="0"/>
        <v>1.1914926717853968E-3</v>
      </c>
      <c r="G42" s="31">
        <v>331</v>
      </c>
      <c r="H42" s="32">
        <f t="shared" si="1"/>
        <v>1.763884596118388E-3</v>
      </c>
      <c r="I42" s="33">
        <v>35</v>
      </c>
      <c r="J42" s="31">
        <v>145</v>
      </c>
      <c r="K42" s="32">
        <f t="shared" si="2"/>
        <v>9.3123563408476558E-4</v>
      </c>
      <c r="L42" s="33">
        <v>38</v>
      </c>
      <c r="M42" s="31">
        <v>124</v>
      </c>
      <c r="N42" s="32">
        <f t="shared" si="3"/>
        <v>8.7935778515303665E-4</v>
      </c>
      <c r="O42" s="35">
        <v>37</v>
      </c>
    </row>
    <row r="43" spans="1:15" ht="12" customHeight="1" x14ac:dyDescent="0.2">
      <c r="A43" s="25" t="s">
        <v>132</v>
      </c>
      <c r="B43" s="45" t="s">
        <v>133</v>
      </c>
      <c r="C43" s="46" t="s">
        <v>134</v>
      </c>
      <c r="D43" s="40" t="s">
        <v>23</v>
      </c>
      <c r="E43" s="29">
        <v>40</v>
      </c>
      <c r="F43" s="30">
        <f t="shared" si="0"/>
        <v>9.7838215499677895E-4</v>
      </c>
      <c r="G43" s="31">
        <v>234</v>
      </c>
      <c r="H43" s="32">
        <f t="shared" si="1"/>
        <v>1.2469758171954769E-3</v>
      </c>
      <c r="I43" s="33">
        <v>40</v>
      </c>
      <c r="J43" s="31">
        <v>116</v>
      </c>
      <c r="K43" s="32">
        <f t="shared" si="2"/>
        <v>7.4498850726781242E-4</v>
      </c>
      <c r="L43" s="33">
        <v>39</v>
      </c>
      <c r="M43" s="31">
        <v>133</v>
      </c>
      <c r="N43" s="32">
        <f t="shared" si="3"/>
        <v>9.4318214052704734E-4</v>
      </c>
      <c r="O43" s="35">
        <v>36</v>
      </c>
    </row>
    <row r="44" spans="1:15" ht="14.45" customHeight="1" x14ac:dyDescent="0.2">
      <c r="A44" s="25" t="s">
        <v>135</v>
      </c>
      <c r="B44" s="45" t="s">
        <v>136</v>
      </c>
      <c r="C44" s="46" t="s">
        <v>137</v>
      </c>
      <c r="D44" s="28" t="s">
        <v>16</v>
      </c>
      <c r="E44" s="29">
        <v>41</v>
      </c>
      <c r="F44" s="30">
        <f t="shared" si="0"/>
        <v>8.2262472884453289E-4</v>
      </c>
      <c r="G44" s="31">
        <v>53</v>
      </c>
      <c r="H44" s="32">
        <f t="shared" si="1"/>
        <v>2.8243469363829174E-4</v>
      </c>
      <c r="I44" s="33">
        <v>42</v>
      </c>
      <c r="J44" s="31">
        <v>317.10000000000002</v>
      </c>
      <c r="K44" s="32">
        <f t="shared" si="2"/>
        <v>2.0365159970226151E-3</v>
      </c>
      <c r="L44" s="33">
        <v>35</v>
      </c>
      <c r="M44" s="31">
        <v>21</v>
      </c>
      <c r="N44" s="32">
        <f t="shared" si="3"/>
        <v>1.4892349587269167E-4</v>
      </c>
      <c r="O44" s="35">
        <v>39</v>
      </c>
    </row>
    <row r="45" spans="1:15" ht="12" customHeight="1" x14ac:dyDescent="0.2">
      <c r="A45" s="25" t="s">
        <v>138</v>
      </c>
      <c r="B45" s="57" t="s">
        <v>139</v>
      </c>
      <c r="C45" s="27" t="s">
        <v>140</v>
      </c>
      <c r="D45" s="40" t="s">
        <v>23</v>
      </c>
      <c r="E45" s="29">
        <v>42</v>
      </c>
      <c r="F45" s="30">
        <f t="shared" si="0"/>
        <v>7.6893371802477567E-4</v>
      </c>
      <c r="G45" s="31">
        <v>171</v>
      </c>
      <c r="H45" s="32">
        <f t="shared" si="1"/>
        <v>9.1125155871977148E-4</v>
      </c>
      <c r="I45" s="33">
        <v>41</v>
      </c>
      <c r="J45" s="31">
        <v>87</v>
      </c>
      <c r="K45" s="32">
        <f t="shared" si="2"/>
        <v>5.5874138045085937E-4</v>
      </c>
      <c r="L45" s="58">
        <v>40</v>
      </c>
      <c r="M45" s="31">
        <v>118</v>
      </c>
      <c r="N45" s="32">
        <f t="shared" si="3"/>
        <v>8.3680821490369616E-4</v>
      </c>
      <c r="O45" s="35">
        <v>38</v>
      </c>
    </row>
    <row r="46" spans="1:15" x14ac:dyDescent="0.2">
      <c r="A46" s="25" t="s">
        <v>141</v>
      </c>
      <c r="B46" s="45" t="s">
        <v>142</v>
      </c>
      <c r="C46" s="46" t="s">
        <v>143</v>
      </c>
      <c r="D46" s="28" t="s">
        <v>33</v>
      </c>
      <c r="E46" s="29">
        <v>43</v>
      </c>
      <c r="F46" s="30">
        <f t="shared" si="0"/>
        <v>0</v>
      </c>
      <c r="G46" s="31">
        <v>0</v>
      </c>
      <c r="H46" s="32">
        <f t="shared" si="1"/>
        <v>0</v>
      </c>
      <c r="I46" s="33">
        <v>43</v>
      </c>
      <c r="J46" s="31">
        <v>0</v>
      </c>
      <c r="K46" s="32">
        <f t="shared" si="2"/>
        <v>0</v>
      </c>
      <c r="L46" s="58">
        <v>43</v>
      </c>
      <c r="M46" s="31">
        <v>0</v>
      </c>
      <c r="N46" s="32">
        <f t="shared" si="3"/>
        <v>0</v>
      </c>
      <c r="O46" s="35">
        <v>40</v>
      </c>
    </row>
    <row r="47" spans="1:15" ht="12" customHeight="1" x14ac:dyDescent="0.2">
      <c r="A47" s="25" t="s">
        <v>144</v>
      </c>
      <c r="B47" s="26" t="s">
        <v>145</v>
      </c>
      <c r="C47" s="27" t="s">
        <v>146</v>
      </c>
      <c r="D47" s="40" t="s">
        <v>23</v>
      </c>
      <c r="E47" s="29">
        <v>43</v>
      </c>
      <c r="F47" s="30">
        <f t="shared" si="0"/>
        <v>0</v>
      </c>
      <c r="G47" s="31">
        <v>0</v>
      </c>
      <c r="H47" s="32">
        <f t="shared" si="1"/>
        <v>0</v>
      </c>
      <c r="I47" s="33">
        <v>43</v>
      </c>
      <c r="J47" s="31">
        <v>0</v>
      </c>
      <c r="K47" s="32">
        <f t="shared" si="2"/>
        <v>0</v>
      </c>
      <c r="L47" s="58">
        <v>43</v>
      </c>
      <c r="M47" s="31">
        <v>0</v>
      </c>
      <c r="N47" s="32">
        <f t="shared" si="3"/>
        <v>0</v>
      </c>
      <c r="O47" s="35">
        <v>40</v>
      </c>
    </row>
    <row r="48" spans="1:15" x14ac:dyDescent="0.2">
      <c r="A48" s="25" t="s">
        <v>147</v>
      </c>
      <c r="B48" s="45" t="s">
        <v>148</v>
      </c>
      <c r="C48" s="46" t="s">
        <v>149</v>
      </c>
      <c r="D48" s="59" t="s">
        <v>33</v>
      </c>
      <c r="E48" s="29">
        <v>43</v>
      </c>
      <c r="F48" s="30">
        <f t="shared" si="0"/>
        <v>0</v>
      </c>
      <c r="G48" s="31">
        <v>0</v>
      </c>
      <c r="H48" s="32">
        <f t="shared" si="1"/>
        <v>0</v>
      </c>
      <c r="I48" s="33">
        <v>43</v>
      </c>
      <c r="J48" s="31">
        <v>0</v>
      </c>
      <c r="K48" s="32">
        <f t="shared" si="2"/>
        <v>0</v>
      </c>
      <c r="L48" s="33">
        <v>43</v>
      </c>
      <c r="M48" s="31">
        <v>0</v>
      </c>
      <c r="N48" s="32">
        <f t="shared" si="3"/>
        <v>0</v>
      </c>
      <c r="O48" s="35">
        <v>40</v>
      </c>
    </row>
    <row r="49" spans="1:18" x14ac:dyDescent="0.2">
      <c r="A49" s="25" t="s">
        <v>150</v>
      </c>
      <c r="B49" s="26" t="s">
        <v>151</v>
      </c>
      <c r="C49" s="54" t="s">
        <v>152</v>
      </c>
      <c r="D49" s="59" t="s">
        <v>33</v>
      </c>
      <c r="E49" s="29">
        <v>43</v>
      </c>
      <c r="F49" s="30">
        <f t="shared" si="0"/>
        <v>0</v>
      </c>
      <c r="G49" s="31">
        <v>0</v>
      </c>
      <c r="H49" s="32">
        <f t="shared" si="1"/>
        <v>0</v>
      </c>
      <c r="I49" s="33">
        <v>43</v>
      </c>
      <c r="J49" s="31">
        <v>0</v>
      </c>
      <c r="K49" s="32">
        <f t="shared" si="2"/>
        <v>0</v>
      </c>
      <c r="L49" s="33">
        <v>43</v>
      </c>
      <c r="M49" s="31">
        <v>0</v>
      </c>
      <c r="N49" s="32">
        <f t="shared" si="3"/>
        <v>0</v>
      </c>
      <c r="O49" s="35">
        <v>40</v>
      </c>
    </row>
    <row r="50" spans="1:18" ht="11.45" customHeight="1" x14ac:dyDescent="0.2">
      <c r="A50" s="52" t="s">
        <v>153</v>
      </c>
      <c r="B50" s="57" t="s">
        <v>154</v>
      </c>
      <c r="C50" s="54" t="s">
        <v>155</v>
      </c>
      <c r="D50" s="59" t="s">
        <v>33</v>
      </c>
      <c r="E50" s="29">
        <v>43</v>
      </c>
      <c r="F50" s="30">
        <f t="shared" si="0"/>
        <v>0</v>
      </c>
      <c r="G50" s="31">
        <v>0</v>
      </c>
      <c r="H50" s="32">
        <f t="shared" si="1"/>
        <v>0</v>
      </c>
      <c r="I50" s="33">
        <v>43</v>
      </c>
      <c r="J50" s="31">
        <v>0</v>
      </c>
      <c r="K50" s="32">
        <f t="shared" si="2"/>
        <v>0</v>
      </c>
      <c r="L50" s="33">
        <v>43</v>
      </c>
      <c r="M50" s="31">
        <v>0</v>
      </c>
      <c r="N50" s="32">
        <f t="shared" si="3"/>
        <v>0</v>
      </c>
      <c r="O50" s="35">
        <v>40</v>
      </c>
    </row>
    <row r="51" spans="1:18" ht="15" customHeight="1" x14ac:dyDescent="0.25">
      <c r="A51" s="52" t="s">
        <v>156</v>
      </c>
      <c r="B51" s="60" t="s">
        <v>157</v>
      </c>
      <c r="C51" s="54" t="s">
        <v>158</v>
      </c>
      <c r="D51" s="61" t="s">
        <v>23</v>
      </c>
      <c r="E51" s="29">
        <v>43</v>
      </c>
      <c r="F51" s="30">
        <f t="shared" si="0"/>
        <v>0</v>
      </c>
      <c r="G51" s="31">
        <v>0</v>
      </c>
      <c r="H51" s="32">
        <f t="shared" si="1"/>
        <v>0</v>
      </c>
      <c r="I51" s="33">
        <v>43</v>
      </c>
      <c r="J51" s="55">
        <v>0</v>
      </c>
      <c r="K51" s="32">
        <f t="shared" si="2"/>
        <v>0</v>
      </c>
      <c r="L51" s="33">
        <v>43</v>
      </c>
      <c r="M51" s="31"/>
      <c r="N51" s="32">
        <f t="shared" si="3"/>
        <v>0</v>
      </c>
      <c r="O51" s="35">
        <v>40</v>
      </c>
    </row>
    <row r="52" spans="1:18" ht="12" customHeight="1" x14ac:dyDescent="0.2">
      <c r="A52" s="52" t="s">
        <v>159</v>
      </c>
      <c r="B52" s="54" t="s">
        <v>160</v>
      </c>
      <c r="C52" s="54" t="s">
        <v>161</v>
      </c>
      <c r="D52" s="59" t="s">
        <v>33</v>
      </c>
      <c r="E52" s="29">
        <v>43</v>
      </c>
      <c r="F52" s="30">
        <f t="shared" si="0"/>
        <v>0</v>
      </c>
      <c r="G52" s="31">
        <v>0</v>
      </c>
      <c r="H52" s="32">
        <f t="shared" si="1"/>
        <v>0</v>
      </c>
      <c r="I52" s="33">
        <v>43</v>
      </c>
      <c r="J52" s="55">
        <v>0</v>
      </c>
      <c r="K52" s="32">
        <f t="shared" si="2"/>
        <v>0</v>
      </c>
      <c r="L52" s="33">
        <v>43</v>
      </c>
      <c r="M52" s="31">
        <v>0</v>
      </c>
      <c r="N52" s="32">
        <f t="shared" si="3"/>
        <v>0</v>
      </c>
      <c r="O52" s="35">
        <v>40</v>
      </c>
      <c r="R52" s="62"/>
    </row>
    <row r="53" spans="1:18" ht="15" x14ac:dyDescent="0.25">
      <c r="A53" s="52" t="s">
        <v>162</v>
      </c>
      <c r="B53" s="53" t="s">
        <v>163</v>
      </c>
      <c r="C53" s="54" t="s">
        <v>164</v>
      </c>
      <c r="D53" s="59" t="s">
        <v>33</v>
      </c>
      <c r="E53" s="29">
        <v>43</v>
      </c>
      <c r="F53" s="30">
        <f t="shared" si="0"/>
        <v>0</v>
      </c>
      <c r="G53" s="31">
        <v>0</v>
      </c>
      <c r="H53" s="32">
        <f t="shared" si="1"/>
        <v>0</v>
      </c>
      <c r="I53" s="33">
        <v>43</v>
      </c>
      <c r="J53" s="55">
        <v>0</v>
      </c>
      <c r="K53" s="32">
        <f t="shared" si="2"/>
        <v>0</v>
      </c>
      <c r="L53" s="33">
        <v>43</v>
      </c>
      <c r="M53" s="31">
        <v>0</v>
      </c>
      <c r="N53" s="32">
        <f t="shared" si="3"/>
        <v>0</v>
      </c>
      <c r="O53" s="35">
        <v>40</v>
      </c>
    </row>
    <row r="54" spans="1:18" ht="15" x14ac:dyDescent="0.25">
      <c r="A54" s="52" t="s">
        <v>165</v>
      </c>
      <c r="B54" s="53" t="s">
        <v>166</v>
      </c>
      <c r="C54" s="54" t="s">
        <v>167</v>
      </c>
      <c r="D54" s="59" t="s">
        <v>33</v>
      </c>
      <c r="E54" s="29">
        <v>43</v>
      </c>
      <c r="F54" s="30">
        <f t="shared" si="0"/>
        <v>0</v>
      </c>
      <c r="G54" s="31">
        <v>0</v>
      </c>
      <c r="H54" s="32">
        <f t="shared" si="1"/>
        <v>0</v>
      </c>
      <c r="I54" s="33">
        <v>43</v>
      </c>
      <c r="J54" s="55">
        <v>0</v>
      </c>
      <c r="K54" s="32">
        <f t="shared" si="2"/>
        <v>0</v>
      </c>
      <c r="L54" s="33">
        <v>43</v>
      </c>
      <c r="M54" s="31">
        <v>0</v>
      </c>
      <c r="N54" s="32">
        <f t="shared" si="3"/>
        <v>0</v>
      </c>
      <c r="O54" s="35">
        <v>40</v>
      </c>
    </row>
    <row r="55" spans="1:18" x14ac:dyDescent="0.2">
      <c r="G55" s="55">
        <f>SUM(G4:G54)</f>
        <v>187654</v>
      </c>
      <c r="J55" s="55">
        <f>SUM(J4:J54)</f>
        <v>155707.1</v>
      </c>
      <c r="M55" s="55">
        <f>SUM(M4:M54)</f>
        <v>141012</v>
      </c>
    </row>
  </sheetData>
  <autoFilter ref="A3:O3" xr:uid="{00000000-0009-0000-0000-00000C000000}">
    <sortState ref="A5:O55">
      <sortCondition descending="1" ref="F3"/>
    </sortState>
  </autoFilter>
  <mergeCells count="9">
    <mergeCell ref="A1:O1"/>
    <mergeCell ref="A2:A3"/>
    <mergeCell ref="B2:B3"/>
    <mergeCell ref="C2:C3"/>
    <mergeCell ref="D2:D3"/>
    <mergeCell ref="E2:F2"/>
    <mergeCell ref="G2:I2"/>
    <mergeCell ref="J2:L2"/>
    <mergeCell ref="M2:O2"/>
  </mergeCells>
  <hyperlinks>
    <hyperlink ref="B44" r:id="rId1" xr:uid="{C3F36BE9-464B-424E-8BD6-1DC778B90B01}"/>
    <hyperlink ref="B39" r:id="rId2" xr:uid="{9841F90E-0CCB-499E-A371-E2A0CB3F09E1}"/>
    <hyperlink ref="B19" r:id="rId3" xr:uid="{78869D45-A898-4C59-AB0F-E580C4ED8DFE}"/>
    <hyperlink ref="B21" r:id="rId4" xr:uid="{AD89F326-BAF0-43E5-8FEA-4CF06C6673B8}"/>
    <hyperlink ref="B43" r:id="rId5" xr:uid="{9D810D83-E3AC-4127-BC08-64462B08B5E6}"/>
    <hyperlink ref="B17" r:id="rId6" xr:uid="{D857AC26-CEB6-4134-AC5D-1678EA1DF2F3}"/>
    <hyperlink ref="B18" r:id="rId7" xr:uid="{0CDBFFD2-74D9-42D1-8522-8FBF3352C693}"/>
    <hyperlink ref="B11" r:id="rId8" xr:uid="{43DAFC97-6621-44CE-B460-7C46AEA38BB8}"/>
    <hyperlink ref="B48" r:id="rId9" xr:uid="{F79DBA35-56D0-4AB5-8F12-1B9DAE293042}"/>
    <hyperlink ref="B16" r:id="rId10" xr:uid="{BB689CBB-AF78-4D99-B1E2-71C156A499BD}"/>
    <hyperlink ref="B31" r:id="rId11" xr:uid="{70FE0EC2-61E0-40AE-BD77-921CC561038C}"/>
    <hyperlink ref="B47" r:id="rId12" xr:uid="{9CC27807-FE7E-4A21-9C61-C7A906BC2BEB}"/>
    <hyperlink ref="B7" r:id="rId13" xr:uid="{29EBDFDF-77C2-42FB-9C57-C79DB5F07807}"/>
    <hyperlink ref="B25" r:id="rId14" xr:uid="{8C0241C2-F95A-44F1-83B8-96654F98E333}"/>
    <hyperlink ref="B24" r:id="rId15" xr:uid="{FBCD0B40-B662-4180-9E5C-08A3320E272E}"/>
    <hyperlink ref="B22" r:id="rId16" xr:uid="{E56A6E9C-4ECB-4604-AF4B-860DDBCC73A2}"/>
    <hyperlink ref="B46" r:id="rId17" xr:uid="{F4A8A1F9-A601-4091-9AEA-AA4722AFE400}"/>
    <hyperlink ref="B23" r:id="rId18" xr:uid="{5FDB1253-7C2F-4A9F-AC65-422A369424BF}"/>
    <hyperlink ref="B27" r:id="rId19" xr:uid="{1BF0B7E8-7762-4BC8-AE26-5EFC674F3E0E}"/>
    <hyperlink ref="B15" r:id="rId20" xr:uid="{A115013E-5CD9-4627-8885-BA7D170E09AA}"/>
    <hyperlink ref="B49" r:id="rId21" xr:uid="{336B66A9-9015-4A53-BCF9-7B40D2D68785}"/>
    <hyperlink ref="B12" r:id="rId22" xr:uid="{93D29BFB-E182-4714-9E5A-4D2B2B2D7E2D}"/>
    <hyperlink ref="B36" r:id="rId23" xr:uid="{B6AEE3EF-9993-44F4-AA5F-1E3A51A1A650}"/>
    <hyperlink ref="B29" r:id="rId24" xr:uid="{722B621A-F85B-47EE-988C-9E8AE964F65F}"/>
    <hyperlink ref="B4" r:id="rId25" xr:uid="{84E3E7E2-0850-4404-900A-7BB824692552}"/>
    <hyperlink ref="B8" r:id="rId26" xr:uid="{93334ED4-2048-4A18-8662-C1AAD71186C6}"/>
    <hyperlink ref="B26" r:id="rId27" xr:uid="{CA7DD6F3-EA68-405E-B9C5-6D92E3795B6F}"/>
    <hyperlink ref="B41" r:id="rId28" xr:uid="{A750BC28-C988-4D9C-B94D-30264822677F}"/>
    <hyperlink ref="B32" r:id="rId29" xr:uid="{14997BAB-5C5B-4ADF-99BF-C37D86244925}"/>
    <hyperlink ref="B28" r:id="rId30" xr:uid="{BB0730BF-FA00-42AC-8AA2-73EA2AC10B64}"/>
    <hyperlink ref="B5" r:id="rId31" xr:uid="{A693D493-308C-450B-AAC2-A51712F02A92}"/>
    <hyperlink ref="B37" r:id="rId32" xr:uid="{66D61BF9-94E3-4C97-A35F-CFA0188AA7E3}"/>
    <hyperlink ref="B34" r:id="rId33" xr:uid="{63038C2A-A4A9-4931-A850-CE71F4EC84C2}"/>
    <hyperlink ref="B35" r:id="rId34" xr:uid="{321356FF-5204-4362-BDBB-E6696DC1F073}"/>
    <hyperlink ref="B45" r:id="rId35" xr:uid="{8FE351E1-69F5-4E80-9F2B-A9AD7E55A148}"/>
    <hyperlink ref="B9" r:id="rId36" xr:uid="{4985032F-6D0C-488A-8769-865F521D4120}"/>
    <hyperlink ref="B33" r:id="rId37" xr:uid="{CC868362-5582-4D08-9E1D-5A331F0480B3}"/>
    <hyperlink ref="B13" r:id="rId38" xr:uid="{5A5D0E89-8443-4CBF-918D-9BBA09AD6CB8}"/>
    <hyperlink ref="B6" r:id="rId39" xr:uid="{943852DB-E2A8-4F54-B96E-4EFA49262708}"/>
    <hyperlink ref="B14" r:id="rId40" xr:uid="{7B1A983C-3FC2-429A-9397-1E59F4BABDD9}"/>
    <hyperlink ref="B30" r:id="rId41" xr:uid="{4DED61A6-70D3-4060-BB8E-6F27FDD991F1}"/>
    <hyperlink ref="B38" r:id="rId42" xr:uid="{E630CF96-E622-432D-B03F-FD014B64DFBB}"/>
    <hyperlink ref="B10" r:id="rId43" xr:uid="{0768C8BA-CFBC-41F4-B32F-A02B0DCF6B6F}"/>
    <hyperlink ref="B20" r:id="rId44" xr:uid="{1F9AB5BA-F92E-4CC2-8758-3026D165C847}"/>
    <hyperlink ref="B42" r:id="rId45" xr:uid="{0AAFB485-D3F7-4208-A768-33DC6A3482A7}"/>
    <hyperlink ref="B50" r:id="rId46" xr:uid="{494DCC43-F494-43E1-81B3-4579B0C362E7}"/>
    <hyperlink ref="B51" r:id="rId47" xr:uid="{F859C207-DF62-424A-94B8-F5E8C5D2360A}"/>
    <hyperlink ref="B40" r:id="rId48" xr:uid="{B7EBC61F-B94B-443A-BFC5-B01C8581622E}"/>
    <hyperlink ref="B53" r:id="rId49" xr:uid="{EF075606-89C3-4EC5-9740-D34ED6006DA7}"/>
    <hyperlink ref="B54" r:id="rId50" xr:uid="{4A040270-3EAF-4A63-B051-0177D3F05686}"/>
  </hyperlinks>
  <pageMargins left="0.11811023622047245" right="0.11811023622047245" top="0.15748031496062992" bottom="0.19685039370078741" header="0.31496062992125984" footer="0.31496062992125984"/>
  <pageSetup paperSize="9" scale="43" orientation="landscape" r:id="rId51"/>
  <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9 ть мес.</vt:lpstr>
      <vt:lpstr>Лист1</vt:lpstr>
      <vt:lpstr>'2023 9 ть мес.'!Область_печати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2023-12-22T13:28:59Z</dcterms:modified>
</cp:coreProperties>
</file>