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1 Инвестторги\2 Контент для сайта\7 Рейтинг\"/>
    </mc:Choice>
  </mc:AlternateContent>
  <xr:revisionPtr revIDLastSave="0" documentId="13_ncr:1_{55B9E24B-772B-48AF-B89F-C5661DBC95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definedNames>
    <definedName name="_xlnm._FilterDatabase" localSheetId="0" hidden="1">'2022'!$A$3:$N$3</definedName>
    <definedName name="_xlnm.Print_Area" localSheetId="0">'2022'!$A$1:$B$50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2" i="2" l="1"/>
  <c r="I52" i="2"/>
  <c r="J51" i="2" s="1"/>
  <c r="F52" i="2"/>
  <c r="G51" i="2" s="1"/>
  <c r="E51" i="2" s="1"/>
  <c r="M51" i="2"/>
  <c r="M50" i="2"/>
  <c r="M49" i="2"/>
  <c r="J49" i="2"/>
  <c r="M48" i="2"/>
  <c r="J48" i="2"/>
  <c r="M47" i="2"/>
  <c r="J47" i="2"/>
  <c r="M46" i="2"/>
  <c r="J46" i="2"/>
  <c r="M45" i="2"/>
  <c r="J45" i="2"/>
  <c r="M44" i="2"/>
  <c r="J44" i="2"/>
  <c r="M43" i="2"/>
  <c r="J43" i="2"/>
  <c r="M42" i="2"/>
  <c r="J42" i="2"/>
  <c r="M41" i="2"/>
  <c r="J41" i="2"/>
  <c r="M40" i="2"/>
  <c r="J40" i="2"/>
  <c r="M39" i="2"/>
  <c r="J39" i="2"/>
  <c r="M38" i="2"/>
  <c r="J38" i="2"/>
  <c r="M37" i="2"/>
  <c r="J37" i="2"/>
  <c r="M36" i="2"/>
  <c r="J36" i="2"/>
  <c r="M35" i="2"/>
  <c r="J35" i="2"/>
  <c r="M34" i="2"/>
  <c r="J34" i="2"/>
  <c r="M33" i="2"/>
  <c r="J33" i="2"/>
  <c r="M32" i="2"/>
  <c r="J32" i="2"/>
  <c r="M31" i="2"/>
  <c r="J31" i="2"/>
  <c r="M30" i="2"/>
  <c r="J30" i="2"/>
  <c r="M29" i="2"/>
  <c r="J29" i="2"/>
  <c r="M28" i="2"/>
  <c r="J28" i="2"/>
  <c r="M27" i="2"/>
  <c r="J27" i="2"/>
  <c r="M26" i="2"/>
  <c r="J26" i="2"/>
  <c r="M25" i="2"/>
  <c r="J25" i="2"/>
  <c r="M24" i="2"/>
  <c r="J24" i="2"/>
  <c r="M23" i="2"/>
  <c r="J23" i="2"/>
  <c r="M22" i="2"/>
  <c r="J22" i="2"/>
  <c r="M21" i="2"/>
  <c r="J21" i="2"/>
  <c r="M20" i="2"/>
  <c r="J20" i="2"/>
  <c r="M19" i="2"/>
  <c r="J19" i="2"/>
  <c r="M18" i="2"/>
  <c r="J18" i="2"/>
  <c r="M17" i="2"/>
  <c r="J17" i="2"/>
  <c r="M16" i="2"/>
  <c r="J16" i="2"/>
  <c r="M15" i="2"/>
  <c r="J15" i="2"/>
  <c r="M14" i="2"/>
  <c r="J14" i="2"/>
  <c r="M13" i="2"/>
  <c r="J13" i="2"/>
  <c r="M12" i="2"/>
  <c r="J12" i="2"/>
  <c r="M11" i="2"/>
  <c r="J11" i="2"/>
  <c r="M10" i="2"/>
  <c r="J10" i="2"/>
  <c r="M9" i="2"/>
  <c r="J9" i="2"/>
  <c r="M8" i="2"/>
  <c r="J8" i="2"/>
  <c r="M7" i="2"/>
  <c r="J7" i="2"/>
  <c r="M6" i="2"/>
  <c r="J6" i="2"/>
  <c r="M5" i="2"/>
  <c r="J5" i="2"/>
  <c r="M4" i="2"/>
  <c r="J4" i="2"/>
  <c r="G4" i="2" l="1"/>
  <c r="E4" i="2" s="1"/>
  <c r="G5" i="2"/>
  <c r="E5" i="2" s="1"/>
  <c r="G6" i="2"/>
  <c r="E6" i="2" s="1"/>
  <c r="G7" i="2"/>
  <c r="E7" i="2" s="1"/>
  <c r="G8" i="2"/>
  <c r="E8" i="2" s="1"/>
  <c r="G9" i="2"/>
  <c r="E9" i="2" s="1"/>
  <c r="G10" i="2"/>
  <c r="E10" i="2" s="1"/>
  <c r="G11" i="2"/>
  <c r="E11" i="2" s="1"/>
  <c r="G12" i="2"/>
  <c r="E12" i="2" s="1"/>
  <c r="G13" i="2"/>
  <c r="E13" i="2" s="1"/>
  <c r="G14" i="2"/>
  <c r="E14" i="2" s="1"/>
  <c r="G15" i="2"/>
  <c r="E15" i="2" s="1"/>
  <c r="G16" i="2"/>
  <c r="E16" i="2" s="1"/>
  <c r="G17" i="2"/>
  <c r="E17" i="2" s="1"/>
  <c r="G18" i="2"/>
  <c r="E18" i="2" s="1"/>
  <c r="G19" i="2"/>
  <c r="E19" i="2" s="1"/>
  <c r="G20" i="2"/>
  <c r="E20" i="2" s="1"/>
  <c r="G21" i="2"/>
  <c r="E21" i="2" s="1"/>
  <c r="G22" i="2"/>
  <c r="E22" i="2" s="1"/>
  <c r="G23" i="2"/>
  <c r="E23" i="2" s="1"/>
  <c r="G24" i="2"/>
  <c r="E24" i="2" s="1"/>
  <c r="G25" i="2"/>
  <c r="E25" i="2" s="1"/>
  <c r="G26" i="2"/>
  <c r="E26" i="2" s="1"/>
  <c r="G27" i="2"/>
  <c r="E27" i="2" s="1"/>
  <c r="G28" i="2"/>
  <c r="E28" i="2" s="1"/>
  <c r="G29" i="2"/>
  <c r="E29" i="2" s="1"/>
  <c r="G30" i="2"/>
  <c r="E30" i="2" s="1"/>
  <c r="G31" i="2"/>
  <c r="E31" i="2" s="1"/>
  <c r="G32" i="2"/>
  <c r="E32" i="2" s="1"/>
  <c r="G33" i="2"/>
  <c r="E33" i="2" s="1"/>
  <c r="G34" i="2"/>
  <c r="E34" i="2" s="1"/>
  <c r="G35" i="2"/>
  <c r="E35" i="2" s="1"/>
  <c r="G36" i="2"/>
  <c r="E36" i="2" s="1"/>
  <c r="G37" i="2"/>
  <c r="E37" i="2" s="1"/>
  <c r="G38" i="2"/>
  <c r="E38" i="2" s="1"/>
  <c r="G39" i="2"/>
  <c r="E39" i="2" s="1"/>
  <c r="G40" i="2"/>
  <c r="E40" i="2" s="1"/>
  <c r="G41" i="2"/>
  <c r="E41" i="2" s="1"/>
  <c r="G42" i="2"/>
  <c r="E42" i="2" s="1"/>
  <c r="G43" i="2"/>
  <c r="E43" i="2" s="1"/>
  <c r="G44" i="2"/>
  <c r="E44" i="2" s="1"/>
  <c r="G45" i="2"/>
  <c r="E45" i="2" s="1"/>
  <c r="G46" i="2"/>
  <c r="E46" i="2" s="1"/>
  <c r="G47" i="2"/>
  <c r="E47" i="2" s="1"/>
  <c r="G48" i="2"/>
  <c r="E48" i="2" s="1"/>
  <c r="G49" i="2"/>
  <c r="E49" i="2" s="1"/>
  <c r="G50" i="2"/>
  <c r="J50" i="2"/>
  <c r="E50" i="2" l="1"/>
</calcChain>
</file>

<file path=xl/sharedStrings.xml><?xml version="1.0" encoding="utf-8"?>
<sst xmlns="http://schemas.openxmlformats.org/spreadsheetml/2006/main" count="163" uniqueCount="155">
  <si>
    <t>Название ЭТП</t>
  </si>
  <si>
    <t>Сайт ЭТП</t>
  </si>
  <si>
    <t>Оператор ЭТП</t>
  </si>
  <si>
    <t>Итого</t>
  </si>
  <si>
    <t>Опубликовано лотов</t>
  </si>
  <si>
    <t>Стоимость реализованного имущества в млн. руб.</t>
  </si>
  <si>
    <t>Количество участников</t>
  </si>
  <si>
    <t>Место</t>
  </si>
  <si>
    <t>Рынок</t>
  </si>
  <si>
    <t>Количество</t>
  </si>
  <si>
    <t>Позиция</t>
  </si>
  <si>
    <t>МЭТС</t>
  </si>
  <si>
    <t>https://www.m-ets.ru/</t>
  </si>
  <si>
    <t>ООО «МЭТС»</t>
  </si>
  <si>
    <t>Центр дистанционных торгов</t>
  </si>
  <si>
    <t>https://bankrot.cdtrf.ru//public/</t>
  </si>
  <si>
    <t>Акционерное общество «Центр Дистанционных Торгов»</t>
  </si>
  <si>
    <t>Российский аукционный дом</t>
  </si>
  <si>
    <t>https://lot-online.ru/home/index.html</t>
  </si>
  <si>
    <t>ОАО «Российский аукционный дом»</t>
  </si>
  <si>
    <t>Альфалот</t>
  </si>
  <si>
    <t>https://alfalot.ru/</t>
  </si>
  <si>
    <t>ООО «Аукционы Федерации»</t>
  </si>
  <si>
    <t>Новые информационные сервисы</t>
  </si>
  <si>
    <t>http://www.nistp.ru</t>
  </si>
  <si>
    <t>АО «Новые информационные сервисы»</t>
  </si>
  <si>
    <t>ЭП Центра реализации</t>
  </si>
  <si>
    <t>http://bankrupt.centerr.ru/</t>
  </si>
  <si>
    <t>ООО «Центр реализации»</t>
  </si>
  <si>
    <t>ТП Фабрикант</t>
  </si>
  <si>
    <t xml:space="preserve">https://www.fabrikant.ru/ </t>
  </si>
  <si>
    <t>ООО «Фабрикант.ру»</t>
  </si>
  <si>
    <t>uTender</t>
  </si>
  <si>
    <t>http://www.utender.ru/</t>
  </si>
  <si>
    <t>ООО «ЮТендер»</t>
  </si>
  <si>
    <t>Аукцион-центр</t>
  </si>
  <si>
    <t>http://www.aukcioncenter.ru/index.html</t>
  </si>
  <si>
    <t>Общество с ограниченной ответственностью «ИстКонсалтингГрупп»</t>
  </si>
  <si>
    <t>Объединенная Торговая Площадка</t>
  </si>
  <si>
    <t>https://www.utpl.ru/</t>
  </si>
  <si>
    <t>Акционерное Общество «Объединенная Торговая Площадка»</t>
  </si>
  <si>
    <t>АО Сбербанк-АСТ</t>
  </si>
  <si>
    <t>https://utp.sberbank-ast.ru/Bankruptcy/List/BidList</t>
  </si>
  <si>
    <t>АО «Сбербанк-АСТ»</t>
  </si>
  <si>
    <t>ВЭТП</t>
  </si>
  <si>
    <t>https://xn--80ab2alglp.xn--b1a0ai7b.xn--p1ai/</t>
  </si>
  <si>
    <t>ООО «ВЭТП»</t>
  </si>
  <si>
    <t>Электронная торговая площадка Профит</t>
  </si>
  <si>
    <t xml:space="preserve">http://www.etp-profit.ru/index.html </t>
  </si>
  <si>
    <t>Общество с ограниченной ответственностью «Перспектива»</t>
  </si>
  <si>
    <t>Ru-Trade24</t>
  </si>
  <si>
    <t>http://ru-trade24.ru/</t>
  </si>
  <si>
    <t>ООО «Ру-Трейд»</t>
  </si>
  <si>
    <t>Уральская электронная торговая площадка</t>
  </si>
  <si>
    <t>http://etpu.ru/</t>
  </si>
  <si>
    <t>ЗАО «Уральская электронная торговая площадка»</t>
  </si>
  <si>
    <t>Tender Technologies</t>
  </si>
  <si>
    <t>https://www.tender.one/</t>
  </si>
  <si>
    <t>Oбщество с ограниченной отвественностью «Тендерные технологии»</t>
  </si>
  <si>
    <t>МЕТА-ИНВЕСТ</t>
  </si>
  <si>
    <t>https://meta-invest.ru/</t>
  </si>
  <si>
    <t>ОАО «ИК«МЕТА»</t>
  </si>
  <si>
    <t>Электронная площадка ЭСП</t>
  </si>
  <si>
    <t xml:space="preserve">http://el-torg.com/ </t>
  </si>
  <si>
    <t>ООО «Электронные системы Поволжья»</t>
  </si>
  <si>
    <t>Региональная Торговая площадка</t>
  </si>
  <si>
    <t>https://regtorg.com/index.html</t>
  </si>
  <si>
    <t>ООО «Сирин»</t>
  </si>
  <si>
    <t>Электронная площадка Вердиктъ</t>
  </si>
  <si>
    <t>http://vertrades.ru/</t>
  </si>
  <si>
    <t>ООО «Электронная площадка Вердиктъ»</t>
  </si>
  <si>
    <t>RUSSIA OnLine</t>
  </si>
  <si>
    <t>https://rus-on.ru/</t>
  </si>
  <si>
    <t>ООО «РУССИА ОнЛайн»</t>
  </si>
  <si>
    <t>Систематорг</t>
  </si>
  <si>
    <t>http://www.sistematorg.com/</t>
  </si>
  <si>
    <t>Общество с ограниченной ответственностью «ОБЪЕДИНЕННЫЕ СИСТЕМЫ ТОРГОВ»</t>
  </si>
  <si>
    <t>Аукционный тендерный центр</t>
  </si>
  <si>
    <t>https://atctrade.ru/index.html</t>
  </si>
  <si>
    <t>Общество с ограниченной ответственностью «Аукционный тендерный центр»</t>
  </si>
  <si>
    <t>ELECTRO-TORGI.RU</t>
  </si>
  <si>
    <t>https://bankrupt.electro-torgi.ru/</t>
  </si>
  <si>
    <t>АО «Вэллстон»</t>
  </si>
  <si>
    <t>Арбитат</t>
  </si>
  <si>
    <t>http://www.arbitat.ru/</t>
  </si>
  <si>
    <t>ООО «АРБИТАТ»</t>
  </si>
  <si>
    <t>Аукционы Сибири</t>
  </si>
  <si>
    <t>https://ausib.ru/index.html</t>
  </si>
  <si>
    <t>ООО «Аукционы Сибири»</t>
  </si>
  <si>
    <t>ЭТП ЮГРА</t>
  </si>
  <si>
    <t>http://etpugra.ru/</t>
  </si>
  <si>
    <t>Общество с ограниченной ответственностью «Сервис-Консалт»</t>
  </si>
  <si>
    <t>Балтийская электронная площадка</t>
  </si>
  <si>
    <t>https://www.bepspb.ru/public</t>
  </si>
  <si>
    <t>ООО «Балтийская электронная площадка»</t>
  </si>
  <si>
    <t>АКОСТА info</t>
  </si>
  <si>
    <t>https://www.akosta.info/</t>
  </si>
  <si>
    <t>ООО «А-Коста»</t>
  </si>
  <si>
    <t>ПТП-Центр</t>
  </si>
  <si>
    <t>https://ptp-center.ru/index.html</t>
  </si>
  <si>
    <t>ТендерСтандарт</t>
  </si>
  <si>
    <t xml:space="preserve">https://tenderstandart.ru/ </t>
  </si>
  <si>
    <t>ООО «ТендерСтандарт»</t>
  </si>
  <si>
    <t>Пром-Консалтинг</t>
  </si>
  <si>
    <t>https://promkonsalt.ru/</t>
  </si>
  <si>
    <t>ООО «ПРОМ-Консалтинг»</t>
  </si>
  <si>
    <t>Сибирская торговая площадка</t>
  </si>
  <si>
    <t>https://sibtoptrade.ru/</t>
  </si>
  <si>
    <t>Общество с ограниченной ответственностью «Сибирская торговая площадка»</t>
  </si>
  <si>
    <t>KARTOTEKA.RU</t>
  </si>
  <si>
    <t>https://etp.kartoteka.ru/</t>
  </si>
  <si>
    <t>ООО «Коммерсантъ КАРТОТЕКА»</t>
  </si>
  <si>
    <t>ТЕНДЕР ГАРАНТ</t>
  </si>
  <si>
    <t>http://tendergarant.com/</t>
  </si>
  <si>
    <t>ООО «ТЕНДЕР ГАРАНТ»</t>
  </si>
  <si>
    <t>Электронная торговая площадка Регион</t>
  </si>
  <si>
    <t>https://www.gloriaservice.ru/</t>
  </si>
  <si>
    <t>ООО «Глория Сервис»</t>
  </si>
  <si>
    <t>Системы ЭЛектронных Торгов</t>
  </si>
  <si>
    <t>http://www.selt-online.ru</t>
  </si>
  <si>
    <t>ООО «СЭлТ»</t>
  </si>
  <si>
    <t xml:space="preserve">Заказ РФ </t>
  </si>
  <si>
    <t xml:space="preserve">http://zakazrf.ru/ </t>
  </si>
  <si>
    <t>Акционерное Общество «Агентство по государственному заказу Республики Татарстан»</t>
  </si>
  <si>
    <t>СЭЛТИМ</t>
  </si>
  <si>
    <t>https://seltim.ru/index.html</t>
  </si>
  <si>
    <t>ООО «Сатурн»</t>
  </si>
  <si>
    <t>Южная Электронная Торговая Площадка</t>
  </si>
  <si>
    <t>https://torgibankrot.ru/</t>
  </si>
  <si>
    <t>ООО «Специализированная организация по проведению торгов – Южная Электронная Торговая Площадка»</t>
  </si>
  <si>
    <t>B2B-Center</t>
  </si>
  <si>
    <t>https://www.b2b-center.ru/debt/market.html</t>
  </si>
  <si>
    <t>ОАО «Центр развития экономики»</t>
  </si>
  <si>
    <t>Property Trade</t>
  </si>
  <si>
    <t>http://www.propertytrade.ru/login/purchases-all/</t>
  </si>
  <si>
    <t>ООО «ОТС»</t>
  </si>
  <si>
    <t>Аукционы Дальнего Востока</t>
  </si>
  <si>
    <t>https://torgidv.ru/index.html</t>
  </si>
  <si>
    <t>ООО «Аукционы Дальнего Востока»</t>
  </si>
  <si>
    <t>Банкротство РТ</t>
  </si>
  <si>
    <t>https://etp-bankrotstvo.ru/</t>
  </si>
  <si>
    <t>Общество с органиченной ответственностью «Электронная торговая площадка»</t>
  </si>
  <si>
    <t>АИСТ</t>
  </si>
  <si>
    <t>http://www.aistorg.ru/</t>
  </si>
  <si>
    <t>ООО «Автоматизированная информационная система торгов»</t>
  </si>
  <si>
    <t>UralBidIn</t>
  </si>
  <si>
    <t>https://www.uralbidin.ru/</t>
  </si>
  <si>
    <t>ООО «УралБидИн»</t>
  </si>
  <si>
    <t>Евразийская торговая площадка</t>
  </si>
  <si>
    <t>http://eurtp.ru/</t>
  </si>
  <si>
    <t>ООО «Евразийская торговая площадка»</t>
  </si>
  <si>
    <t>Открытая торговая площадка</t>
  </si>
  <si>
    <t>www.opentp.ru</t>
  </si>
  <si>
    <t>ООО «Открытая торговая площадка»</t>
  </si>
  <si>
    <t>Рейтинг Электронных торговых площадок по реализации имущества должников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</si>
</sst>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10" fontId="4" fillId="0" borderId="8" xfId="1" applyNumberFormat="1" applyFont="1" applyBorder="1" applyAlignment="1">
      <alignment horizontal="center" vertical="center" wrapText="1"/>
    </xf>
    <xf numFmtId="165" fontId="4" fillId="3" borderId="9" xfId="2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3" fontId="4" fillId="3" borderId="10" xfId="1" applyNumberFormat="1" applyFont="1" applyFill="1" applyBorder="1" applyAlignment="1">
      <alignment horizontal="center" vertical="center" wrapText="1"/>
    </xf>
    <xf numFmtId="165" fontId="4" fillId="3" borderId="8" xfId="2" applyNumberFormat="1" applyFont="1" applyFill="1" applyBorder="1" applyAlignment="1">
      <alignment horizontal="center" vertical="center" wrapText="1"/>
    </xf>
    <xf numFmtId="3" fontId="4" fillId="3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3" fontId="4" fillId="0" borderId="1" xfId="1" applyNumberFormat="1" applyFont="1" applyBorder="1"/>
    <xf numFmtId="0" fontId="6" fillId="0" borderId="1" xfId="3" applyNumberFormat="1" applyFont="1" applyFill="1" applyBorder="1" applyAlignment="1"/>
    <xf numFmtId="0" fontId="7" fillId="0" borderId="12" xfId="3" applyNumberFormat="1" applyFont="1" applyFill="1" applyBorder="1" applyAlignment="1"/>
    <xf numFmtId="1" fontId="7" fillId="4" borderId="12" xfId="3" applyNumberFormat="1" applyFont="1" applyFill="1" applyBorder="1" applyAlignment="1">
      <alignment horizontal="center"/>
    </xf>
    <xf numFmtId="10" fontId="8" fillId="5" borderId="12" xfId="3" applyNumberFormat="1" applyFont="1" applyFill="1" applyBorder="1" applyAlignment="1">
      <alignment wrapText="1"/>
    </xf>
    <xf numFmtId="165" fontId="7" fillId="2" borderId="13" xfId="2" applyNumberFormat="1" applyFont="1" applyFill="1" applyBorder="1"/>
    <xf numFmtId="10" fontId="7" fillId="6" borderId="6" xfId="1" applyNumberFormat="1" applyFont="1" applyFill="1" applyBorder="1"/>
    <xf numFmtId="0" fontId="7" fillId="7" borderId="14" xfId="1" applyFont="1" applyFill="1" applyBorder="1"/>
    <xf numFmtId="165" fontId="7" fillId="2" borderId="12" xfId="2" applyNumberFormat="1" applyFont="1" applyFill="1" applyBorder="1"/>
    <xf numFmtId="0" fontId="7" fillId="7" borderId="15" xfId="1" applyFont="1" applyFill="1" applyBorder="1"/>
    <xf numFmtId="165" fontId="7" fillId="7" borderId="14" xfId="2" applyNumberFormat="1" applyFont="1" applyFill="1" applyBorder="1" applyAlignment="1">
      <alignment horizontal="center" vertical="center"/>
    </xf>
    <xf numFmtId="0" fontId="3" fillId="0" borderId="16" xfId="1" applyFont="1" applyBorder="1"/>
    <xf numFmtId="3" fontId="4" fillId="0" borderId="1" xfId="1" applyNumberFormat="1" applyFont="1" applyBorder="1" applyAlignment="1">
      <alignment wrapText="1"/>
    </xf>
    <xf numFmtId="0" fontId="9" fillId="0" borderId="1" xfId="3" applyNumberFormat="1" applyFont="1" applyFill="1" applyBorder="1" applyAlignment="1"/>
    <xf numFmtId="1" fontId="7" fillId="4" borderId="12" xfId="3" applyNumberFormat="1" applyFont="1" applyFill="1" applyBorder="1" applyAlignment="1">
      <alignment horizontal="center" wrapText="1"/>
    </xf>
    <xf numFmtId="0" fontId="9" fillId="3" borderId="1" xfId="4" applyNumberFormat="1" applyFont="1" applyFill="1" applyBorder="1" applyAlignment="1" applyProtection="1">
      <alignment horizontal="left"/>
    </xf>
    <xf numFmtId="0" fontId="7" fillId="3" borderId="12" xfId="4" applyNumberFormat="1" applyFont="1" applyFill="1" applyBorder="1" applyAlignment="1" applyProtection="1">
      <alignment horizontal="left"/>
    </xf>
    <xf numFmtId="1" fontId="7" fillId="4" borderId="12" xfId="3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 applyProtection="1"/>
    <xf numFmtId="0" fontId="9" fillId="3" borderId="1" xfId="3" applyNumberFormat="1" applyFont="1" applyFill="1" applyBorder="1" applyAlignment="1">
      <alignment horizontal="left"/>
    </xf>
    <xf numFmtId="0" fontId="7" fillId="3" borderId="12" xfId="3" applyNumberFormat="1" applyFont="1" applyFill="1" applyBorder="1" applyAlignment="1">
      <alignment horizontal="left"/>
    </xf>
    <xf numFmtId="0" fontId="11" fillId="0" borderId="1" xfId="4" applyNumberFormat="1" applyFont="1" applyFill="1" applyBorder="1" applyAlignment="1" applyProtection="1"/>
    <xf numFmtId="0" fontId="6" fillId="3" borderId="1" xfId="3" applyNumberFormat="1" applyFont="1" applyFill="1" applyBorder="1" applyAlignment="1">
      <alignment horizontal="left"/>
    </xf>
    <xf numFmtId="3" fontId="4" fillId="3" borderId="1" xfId="1" applyNumberFormat="1" applyFont="1" applyFill="1" applyBorder="1"/>
    <xf numFmtId="0" fontId="7" fillId="3" borderId="12" xfId="3" applyNumberFormat="1" applyFont="1" applyFill="1" applyBorder="1" applyAlignment="1"/>
    <xf numFmtId="0" fontId="6" fillId="3" borderId="1" xfId="3" applyNumberFormat="1" applyFont="1" applyFill="1" applyBorder="1" applyAlignment="1"/>
    <xf numFmtId="0" fontId="3" fillId="3" borderId="0" xfId="1" applyFont="1" applyFill="1"/>
    <xf numFmtId="0" fontId="6" fillId="0" borderId="1" xfId="4" applyNumberFormat="1" applyFont="1" applyFill="1" applyBorder="1" applyAlignment="1" applyProtection="1"/>
    <xf numFmtId="10" fontId="7" fillId="6" borderId="0" xfId="1" applyNumberFormat="1" applyFont="1" applyFill="1"/>
    <xf numFmtId="3" fontId="4" fillId="0" borderId="2" xfId="1" applyNumberFormat="1" applyFont="1" applyBorder="1"/>
    <xf numFmtId="0" fontId="6" fillId="0" borderId="2" xfId="3" applyNumberFormat="1" applyFont="1" applyFill="1" applyBorder="1" applyAlignment="1"/>
    <xf numFmtId="0" fontId="7" fillId="0" borderId="0" xfId="1" applyFont="1"/>
    <xf numFmtId="1" fontId="7" fillId="4" borderId="2" xfId="3" applyNumberFormat="1" applyFont="1" applyFill="1" applyBorder="1" applyAlignment="1">
      <alignment horizontal="center"/>
    </xf>
    <xf numFmtId="10" fontId="8" fillId="5" borderId="17" xfId="3" applyNumberFormat="1" applyFont="1" applyFill="1" applyBorder="1" applyAlignment="1">
      <alignment wrapText="1"/>
    </xf>
    <xf numFmtId="165" fontId="7" fillId="2" borderId="18" xfId="2" applyNumberFormat="1" applyFont="1" applyFill="1" applyBorder="1"/>
    <xf numFmtId="10" fontId="7" fillId="6" borderId="2" xfId="1" applyNumberFormat="1" applyFont="1" applyFill="1" applyBorder="1"/>
    <xf numFmtId="0" fontId="7" fillId="7" borderId="19" xfId="1" applyFont="1" applyFill="1" applyBorder="1"/>
    <xf numFmtId="165" fontId="7" fillId="2" borderId="17" xfId="2" applyNumberFormat="1" applyFont="1" applyFill="1" applyBorder="1"/>
    <xf numFmtId="10" fontId="7" fillId="6" borderId="16" xfId="1" applyNumberFormat="1" applyFont="1" applyFill="1" applyBorder="1"/>
    <xf numFmtId="0" fontId="7" fillId="7" borderId="20" xfId="1" applyFont="1" applyFill="1" applyBorder="1"/>
    <xf numFmtId="165" fontId="7" fillId="7" borderId="19" xfId="2" applyNumberFormat="1" applyFont="1" applyFill="1" applyBorder="1" applyAlignment="1">
      <alignment horizontal="center" vertical="center"/>
    </xf>
    <xf numFmtId="0" fontId="4" fillId="0" borderId="1" xfId="1" applyFont="1" applyBorder="1"/>
    <xf numFmtId="0" fontId="7" fillId="0" borderId="1" xfId="1" applyFont="1" applyBorder="1"/>
    <xf numFmtId="1" fontId="7" fillId="4" borderId="1" xfId="3" applyNumberFormat="1" applyFont="1" applyFill="1" applyBorder="1" applyAlignment="1">
      <alignment horizontal="center"/>
    </xf>
    <xf numFmtId="0" fontId="7" fillId="7" borderId="1" xfId="1" applyFont="1" applyFill="1" applyBorder="1"/>
    <xf numFmtId="165" fontId="7" fillId="7" borderId="1" xfId="2" applyNumberFormat="1" applyFont="1" applyFill="1" applyBorder="1" applyAlignment="1">
      <alignment horizontal="center" vertical="center"/>
    </xf>
    <xf numFmtId="0" fontId="4" fillId="0" borderId="0" xfId="1" applyFont="1"/>
    <xf numFmtId="0" fontId="6" fillId="0" borderId="0" xfId="4" applyNumberFormat="1" applyFont="1" applyFill="1" applyBorder="1" applyAlignment="1" applyProtection="1"/>
    <xf numFmtId="0" fontId="7" fillId="0" borderId="0" xfId="1" applyFont="1" applyAlignment="1">
      <alignment horizontal="center"/>
    </xf>
    <xf numFmtId="10" fontId="7" fillId="0" borderId="0" xfId="1" applyNumberFormat="1" applyFont="1"/>
    <xf numFmtId="165" fontId="7" fillId="0" borderId="7" xfId="2" applyNumberFormat="1" applyFont="1" applyFill="1" applyBorder="1"/>
    <xf numFmtId="0" fontId="7" fillId="3" borderId="0" xfId="1" applyFont="1" applyFill="1"/>
    <xf numFmtId="165" fontId="7" fillId="0" borderId="0" xfId="2" applyNumberFormat="1" applyFont="1" applyFill="1"/>
    <xf numFmtId="1" fontId="7" fillId="0" borderId="0" xfId="1" applyNumberFormat="1" applyFont="1"/>
    <xf numFmtId="3" fontId="3" fillId="0" borderId="0" xfId="1" applyNumberFormat="1" applyFont="1"/>
  </cellXfs>
  <cellStyles count="5">
    <cellStyle name="Гиперссылка 2" xfId="3" xr:uid="{96D53961-16DF-4624-8F6E-6237ACFCE8AD}"/>
    <cellStyle name="Гиперссылка 3" xfId="4" xr:uid="{74385291-D975-4F8C-89E9-286C6FE54CB8}"/>
    <cellStyle name="Обычный" xfId="0" builtinId="0"/>
    <cellStyle name="Обычный 2 2" xfId="1" xr:uid="{4720B031-1F46-4EA1-BAC2-F2BB4C1EC13C}"/>
    <cellStyle name="Финансовый 2 2" xfId="2" xr:uid="{54FC1540-C16F-47A4-8C24-8AF158AA57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7620</xdr:rowOff>
    </xdr:from>
    <xdr:to>
      <xdr:col>5</xdr:col>
      <xdr:colOff>15240</xdr:colOff>
      <xdr:row>0</xdr:row>
      <xdr:rowOff>861060</xdr:rowOff>
    </xdr:to>
    <xdr:sp macro="" textlink="">
      <xdr:nvSpPr>
        <xdr:cNvPr id="2" name="Стрелка вниз 7">
          <a:extLst>
            <a:ext uri="{FF2B5EF4-FFF2-40B4-BE49-F238E27FC236}">
              <a16:creationId xmlns:a16="http://schemas.microsoft.com/office/drawing/2014/main" id="{7DDF2C40-47D8-43EF-B6CF-35E17BBDAF03}"/>
            </a:ext>
          </a:extLst>
        </xdr:cNvPr>
        <xdr:cNvSpPr/>
      </xdr:nvSpPr>
      <xdr:spPr>
        <a:xfrm>
          <a:off x="7562850" y="7620"/>
          <a:ext cx="15240" cy="18669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201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8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г. сумма всех баллов по шести показателям: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istorg.ru/" TargetMode="External"/><Relationship Id="rId18" Type="http://schemas.openxmlformats.org/officeDocument/2006/relationships/hyperlink" Target="https://torgidv.ru/index.html" TargetMode="External"/><Relationship Id="rId26" Type="http://schemas.openxmlformats.org/officeDocument/2006/relationships/hyperlink" Target="https://meta-invest.ru/" TargetMode="External"/><Relationship Id="rId39" Type="http://schemas.openxmlformats.org/officeDocument/2006/relationships/hyperlink" Target="https://tenderstandart.ru/" TargetMode="External"/><Relationship Id="rId21" Type="http://schemas.openxmlformats.org/officeDocument/2006/relationships/hyperlink" Target="https://etp-bankrotstvo.ru/" TargetMode="External"/><Relationship Id="rId34" Type="http://schemas.openxmlformats.org/officeDocument/2006/relationships/hyperlink" Target="https://sibtoptrade.ru/" TargetMode="External"/><Relationship Id="rId42" Type="http://schemas.openxmlformats.org/officeDocument/2006/relationships/hyperlink" Target="http://www.etp-profit.ru/index.html" TargetMode="External"/><Relationship Id="rId47" Type="http://schemas.openxmlformats.org/officeDocument/2006/relationships/hyperlink" Target="https://torgibankrot.ru/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rus-on.ru/" TargetMode="External"/><Relationship Id="rId2" Type="http://schemas.openxmlformats.org/officeDocument/2006/relationships/hyperlink" Target="http://tendergarant.com/" TargetMode="External"/><Relationship Id="rId16" Type="http://schemas.openxmlformats.org/officeDocument/2006/relationships/hyperlink" Target="https://atctrade.ru/index.html" TargetMode="External"/><Relationship Id="rId29" Type="http://schemas.openxmlformats.org/officeDocument/2006/relationships/hyperlink" Target="https://www.utpl.ru/" TargetMode="External"/><Relationship Id="rId11" Type="http://schemas.openxmlformats.org/officeDocument/2006/relationships/hyperlink" Target="http://www.utender.ru/" TargetMode="External"/><Relationship Id="rId24" Type="http://schemas.openxmlformats.org/officeDocument/2006/relationships/hyperlink" Target="https://utp.sberbank-ast.ru/Bankruptcy/List/BidList" TargetMode="External"/><Relationship Id="rId32" Type="http://schemas.openxmlformats.org/officeDocument/2006/relationships/hyperlink" Target="https://regtorg.com/index.html" TargetMode="External"/><Relationship Id="rId37" Type="http://schemas.openxmlformats.org/officeDocument/2006/relationships/hyperlink" Target="http://www.selt-online.ru/" TargetMode="External"/><Relationship Id="rId40" Type="http://schemas.openxmlformats.org/officeDocument/2006/relationships/hyperlink" Target="http://etpu.ru/" TargetMode="External"/><Relationship Id="rId45" Type="http://schemas.openxmlformats.org/officeDocument/2006/relationships/hyperlink" Target="http://bankrupt.centerr.ru/" TargetMode="External"/><Relationship Id="rId5" Type="http://schemas.openxmlformats.org/officeDocument/2006/relationships/hyperlink" Target="https://bankrupt.electro-torgi.ru/" TargetMode="External"/><Relationship Id="rId15" Type="http://schemas.openxmlformats.org/officeDocument/2006/relationships/hyperlink" Target="http://www.arbitat.ru/" TargetMode="External"/><Relationship Id="rId23" Type="http://schemas.openxmlformats.org/officeDocument/2006/relationships/hyperlink" Target="http://eurtp.ru/" TargetMode="External"/><Relationship Id="rId28" Type="http://schemas.openxmlformats.org/officeDocument/2006/relationships/hyperlink" Target="http://www.nistp.ru/" TargetMode="External"/><Relationship Id="rId36" Type="http://schemas.openxmlformats.org/officeDocument/2006/relationships/hyperlink" Target="https://seltim.ru/index.html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uralbidin.ru/" TargetMode="External"/><Relationship Id="rId19" Type="http://schemas.openxmlformats.org/officeDocument/2006/relationships/hyperlink" Target="https://ausib.ru/index.html" TargetMode="External"/><Relationship Id="rId31" Type="http://schemas.openxmlformats.org/officeDocument/2006/relationships/hyperlink" Target="https://ptp-center.ru/index.html" TargetMode="External"/><Relationship Id="rId44" Type="http://schemas.openxmlformats.org/officeDocument/2006/relationships/hyperlink" Target="https://www.gloriaservice.ru/" TargetMode="External"/><Relationship Id="rId4" Type="http://schemas.openxmlformats.org/officeDocument/2006/relationships/hyperlink" Target="https://www.b2b-center.ru/debt/market.html" TargetMode="External"/><Relationship Id="rId9" Type="http://schemas.openxmlformats.org/officeDocument/2006/relationships/hyperlink" Target="https://www.tender.one/" TargetMode="External"/><Relationship Id="rId14" Type="http://schemas.openxmlformats.org/officeDocument/2006/relationships/hyperlink" Target="https://alfalot.ru/" TargetMode="External"/><Relationship Id="rId22" Type="http://schemas.openxmlformats.org/officeDocument/2006/relationships/hyperlink" Target="https://&#1073;&#1072;&#1085;&#1082;&#1088;&#1086;&#1090;.&#1074;&#1101;&#1090;&#1087;.&#1088;&#1092;/" TargetMode="External"/><Relationship Id="rId27" Type="http://schemas.openxmlformats.org/officeDocument/2006/relationships/hyperlink" Target="https://www.m-ets.ru/" TargetMode="External"/><Relationship Id="rId30" Type="http://schemas.openxmlformats.org/officeDocument/2006/relationships/hyperlink" Target="https://promkonsalt.ru/" TargetMode="External"/><Relationship Id="rId35" Type="http://schemas.openxmlformats.org/officeDocument/2006/relationships/hyperlink" Target="http://www.sistematorg.com/" TargetMode="External"/><Relationship Id="rId43" Type="http://schemas.openxmlformats.org/officeDocument/2006/relationships/hyperlink" Target="http://el-torg.com/" TargetMode="External"/><Relationship Id="rId48" Type="http://schemas.openxmlformats.org/officeDocument/2006/relationships/hyperlink" Target="http://www.opentp.ru/" TargetMode="External"/><Relationship Id="rId8" Type="http://schemas.openxmlformats.org/officeDocument/2006/relationships/hyperlink" Target="http://ru-trade24.ru/" TargetMode="External"/><Relationship Id="rId3" Type="http://schemas.openxmlformats.org/officeDocument/2006/relationships/hyperlink" Target="http://vertrades.ru/" TargetMode="External"/><Relationship Id="rId12" Type="http://schemas.openxmlformats.org/officeDocument/2006/relationships/hyperlink" Target="https://www.akosta.info/" TargetMode="External"/><Relationship Id="rId17" Type="http://schemas.openxmlformats.org/officeDocument/2006/relationships/hyperlink" Target="http://www.aukcioncenter.ru/index.html" TargetMode="External"/><Relationship Id="rId25" Type="http://schemas.openxmlformats.org/officeDocument/2006/relationships/hyperlink" Target="http://zakazrf.ru/" TargetMode="External"/><Relationship Id="rId33" Type="http://schemas.openxmlformats.org/officeDocument/2006/relationships/hyperlink" Target="https://lot-online.ru/home/index.html" TargetMode="External"/><Relationship Id="rId38" Type="http://schemas.openxmlformats.org/officeDocument/2006/relationships/hyperlink" Target="https://www.fabrikant.ru/" TargetMode="External"/><Relationship Id="rId46" Type="http://schemas.openxmlformats.org/officeDocument/2006/relationships/hyperlink" Target="http://etpugra.ru/" TargetMode="External"/><Relationship Id="rId20" Type="http://schemas.openxmlformats.org/officeDocument/2006/relationships/hyperlink" Target="https://www.bepspb.ru/public" TargetMode="External"/><Relationship Id="rId41" Type="http://schemas.openxmlformats.org/officeDocument/2006/relationships/hyperlink" Target="https://bankrot.cdtrf.ru/public/" TargetMode="External"/><Relationship Id="rId1" Type="http://schemas.openxmlformats.org/officeDocument/2006/relationships/hyperlink" Target="http://www.propertytrade.ru/login/purchases-all/" TargetMode="External"/><Relationship Id="rId6" Type="http://schemas.openxmlformats.org/officeDocument/2006/relationships/hyperlink" Target="https://etp.kartotek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A70C1-742F-4575-BC18-19E96E63B637}">
  <sheetPr>
    <pageSetUpPr fitToPage="1"/>
  </sheetPr>
  <dimension ref="A1:Q58"/>
  <sheetViews>
    <sheetView showGridLines="0" tabSelected="1" zoomScale="150" zoomScaleNormal="15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N1"/>
    </sheetView>
  </sheetViews>
  <sheetFormatPr defaultColWidth="8.85546875" defaultRowHeight="12" x14ac:dyDescent="0.2"/>
  <cols>
    <col min="1" max="1" width="33.42578125" style="71" customWidth="1"/>
    <col min="2" max="2" width="27.85546875" style="56" customWidth="1"/>
    <col min="3" max="3" width="41.7109375" style="56" customWidth="1"/>
    <col min="4" max="4" width="3.7109375" style="73" customWidth="1"/>
    <col min="5" max="5" width="6.7109375" style="74" customWidth="1"/>
    <col min="6" max="6" width="10.7109375" style="77" customWidth="1"/>
    <col min="7" max="7" width="8.7109375" style="56" customWidth="1"/>
    <col min="8" max="8" width="7.7109375" style="56" customWidth="1"/>
    <col min="9" max="9" width="10.7109375" style="77" customWidth="1"/>
    <col min="10" max="10" width="8.7109375" style="56" customWidth="1"/>
    <col min="11" max="11" width="7.140625" style="56" customWidth="1"/>
    <col min="12" max="12" width="10.7109375" style="77" customWidth="1"/>
    <col min="13" max="13" width="8.7109375" style="56" customWidth="1"/>
    <col min="14" max="14" width="5.7109375" style="56" customWidth="1"/>
    <col min="15" max="16384" width="8.85546875" style="2"/>
  </cols>
  <sheetData>
    <row r="1" spans="1:14" ht="15.6" customHeight="1" thickBot="1" x14ac:dyDescent="0.25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4" customFormat="1" ht="24" customHeight="1" thickBot="1" x14ac:dyDescent="0.3">
      <c r="A2" s="3" t="s">
        <v>0</v>
      </c>
      <c r="B2" s="4" t="s">
        <v>1</v>
      </c>
      <c r="C2" s="4" t="s">
        <v>2</v>
      </c>
      <c r="D2" s="5" t="s">
        <v>3</v>
      </c>
      <c r="E2" s="5"/>
      <c r="F2" s="6" t="s">
        <v>4</v>
      </c>
      <c r="G2" s="6"/>
      <c r="H2" s="7"/>
      <c r="I2" s="8" t="s">
        <v>5</v>
      </c>
      <c r="J2" s="9"/>
      <c r="K2" s="10"/>
      <c r="L2" s="11" t="s">
        <v>6</v>
      </c>
      <c r="M2" s="12"/>
      <c r="N2" s="13"/>
    </row>
    <row r="3" spans="1:14" s="24" customFormat="1" ht="12" customHeight="1" x14ac:dyDescent="0.25">
      <c r="A3" s="15"/>
      <c r="B3" s="16"/>
      <c r="C3" s="16"/>
      <c r="D3" s="17" t="s">
        <v>7</v>
      </c>
      <c r="E3" s="18" t="s">
        <v>8</v>
      </c>
      <c r="F3" s="19" t="s">
        <v>9</v>
      </c>
      <c r="G3" s="20" t="s">
        <v>8</v>
      </c>
      <c r="H3" s="21" t="s">
        <v>10</v>
      </c>
      <c r="I3" s="22" t="s">
        <v>9</v>
      </c>
      <c r="J3" s="20" t="s">
        <v>8</v>
      </c>
      <c r="K3" s="23" t="s">
        <v>10</v>
      </c>
      <c r="L3" s="19" t="s">
        <v>9</v>
      </c>
      <c r="M3" s="20" t="s">
        <v>8</v>
      </c>
      <c r="N3" s="21" t="s">
        <v>10</v>
      </c>
    </row>
    <row r="4" spans="1:14" s="36" customFormat="1" ht="14.45" customHeight="1" x14ac:dyDescent="0.2">
      <c r="A4" s="25" t="s">
        <v>11</v>
      </c>
      <c r="B4" s="26" t="s">
        <v>12</v>
      </c>
      <c r="C4" s="27" t="s">
        <v>13</v>
      </c>
      <c r="D4" s="28">
        <v>1</v>
      </c>
      <c r="E4" s="29">
        <f>(G4+J4+M4)/3</f>
        <v>0.19718638601692265</v>
      </c>
      <c r="F4" s="30">
        <v>53105</v>
      </c>
      <c r="G4" s="31">
        <f>F4/$F$52</f>
        <v>0.20789617914187283</v>
      </c>
      <c r="H4" s="32">
        <v>1</v>
      </c>
      <c r="I4" s="33">
        <v>25993</v>
      </c>
      <c r="J4" s="31">
        <f>I4/$I$52</f>
        <v>0.11288102176150502</v>
      </c>
      <c r="K4" s="34">
        <v>3</v>
      </c>
      <c r="L4" s="30">
        <v>48643</v>
      </c>
      <c r="M4" s="31">
        <f>L4/$L$52</f>
        <v>0.27078195714739006</v>
      </c>
      <c r="N4" s="35">
        <v>1</v>
      </c>
    </row>
    <row r="5" spans="1:14" ht="12.75" x14ac:dyDescent="0.2">
      <c r="A5" s="37" t="s">
        <v>14</v>
      </c>
      <c r="B5" s="38" t="s">
        <v>15</v>
      </c>
      <c r="C5" s="27" t="s">
        <v>16</v>
      </c>
      <c r="D5" s="39">
        <v>2</v>
      </c>
      <c r="E5" s="29">
        <f>(G5+J5+M5)/3</f>
        <v>0.15401883833925722</v>
      </c>
      <c r="F5" s="30">
        <v>41369</v>
      </c>
      <c r="G5" s="31">
        <f>F5/$F$52</f>
        <v>0.16195192608831821</v>
      </c>
      <c r="H5" s="32">
        <v>2</v>
      </c>
      <c r="I5" s="33">
        <v>33840</v>
      </c>
      <c r="J5" s="31">
        <f>I5/$I$52</f>
        <v>0.14695855716574963</v>
      </c>
      <c r="K5" s="34">
        <v>1</v>
      </c>
      <c r="L5" s="30">
        <v>27511</v>
      </c>
      <c r="M5" s="31">
        <f>L5/$L$52</f>
        <v>0.15314603176370387</v>
      </c>
      <c r="N5" s="35">
        <v>2</v>
      </c>
    </row>
    <row r="6" spans="1:14" ht="12.75" x14ac:dyDescent="0.2">
      <c r="A6" s="37" t="s">
        <v>17</v>
      </c>
      <c r="B6" s="38" t="s">
        <v>18</v>
      </c>
      <c r="C6" s="27" t="s">
        <v>19</v>
      </c>
      <c r="D6" s="39">
        <v>3</v>
      </c>
      <c r="E6" s="29">
        <f>(G6+J6+M6)/3</f>
        <v>0.12724140983091492</v>
      </c>
      <c r="F6" s="30">
        <v>30501</v>
      </c>
      <c r="G6" s="31">
        <f>F6/$F$52</f>
        <v>0.11940573128719073</v>
      </c>
      <c r="H6" s="32">
        <v>3</v>
      </c>
      <c r="I6" s="33">
        <v>28509</v>
      </c>
      <c r="J6" s="31">
        <f>I6/$I$52</f>
        <v>0.12380737311579067</v>
      </c>
      <c r="K6" s="34">
        <v>2</v>
      </c>
      <c r="L6" s="30">
        <v>24882</v>
      </c>
      <c r="M6" s="31">
        <f>L6/$L$52</f>
        <v>0.13851112508976335</v>
      </c>
      <c r="N6" s="35">
        <v>3</v>
      </c>
    </row>
    <row r="7" spans="1:14" ht="12.75" x14ac:dyDescent="0.2">
      <c r="A7" s="25" t="s">
        <v>20</v>
      </c>
      <c r="B7" s="40" t="s">
        <v>21</v>
      </c>
      <c r="C7" s="41" t="s">
        <v>22</v>
      </c>
      <c r="D7" s="42">
        <v>4</v>
      </c>
      <c r="E7" s="29">
        <f>(G7+J7+M7)/3</f>
        <v>8.3047767696156724E-2</v>
      </c>
      <c r="F7" s="30">
        <v>21795</v>
      </c>
      <c r="G7" s="31">
        <f>F7/$F$52</f>
        <v>8.5323363607892264E-2</v>
      </c>
      <c r="H7" s="32">
        <v>4</v>
      </c>
      <c r="I7" s="33">
        <v>18072</v>
      </c>
      <c r="J7" s="31">
        <f>I7/$I$52</f>
        <v>7.848212308213437E-2</v>
      </c>
      <c r="K7" s="34">
        <v>5</v>
      </c>
      <c r="L7" s="30">
        <v>15330</v>
      </c>
      <c r="M7" s="31">
        <f>L7/$L$52</f>
        <v>8.5337816398443539E-2</v>
      </c>
      <c r="N7" s="35">
        <v>4</v>
      </c>
    </row>
    <row r="8" spans="1:14" ht="12.75" x14ac:dyDescent="0.2">
      <c r="A8" s="25" t="s">
        <v>23</v>
      </c>
      <c r="B8" s="43" t="s">
        <v>24</v>
      </c>
      <c r="C8" s="27" t="s">
        <v>25</v>
      </c>
      <c r="D8" s="28">
        <v>5</v>
      </c>
      <c r="E8" s="29">
        <f>(G8+J8+M8)/3</f>
        <v>6.9834849889210057E-2</v>
      </c>
      <c r="F8" s="30">
        <v>14367</v>
      </c>
      <c r="G8" s="31">
        <f>F8/$F$52</f>
        <v>5.6244127779517698E-2</v>
      </c>
      <c r="H8" s="32">
        <v>5</v>
      </c>
      <c r="I8" s="33">
        <v>22324</v>
      </c>
      <c r="J8" s="31">
        <f>I8/$I$52</f>
        <v>9.694748316099866E-2</v>
      </c>
      <c r="K8" s="34">
        <v>4</v>
      </c>
      <c r="L8" s="30">
        <v>10116</v>
      </c>
      <c r="M8" s="31">
        <f>L8/$L$52</f>
        <v>5.631293872711382E-2</v>
      </c>
      <c r="N8" s="35">
        <v>5</v>
      </c>
    </row>
    <row r="9" spans="1:14" ht="12.75" x14ac:dyDescent="0.2">
      <c r="A9" s="37" t="s">
        <v>26</v>
      </c>
      <c r="B9" s="38" t="s">
        <v>27</v>
      </c>
      <c r="C9" s="27" t="s">
        <v>28</v>
      </c>
      <c r="D9" s="39">
        <v>6</v>
      </c>
      <c r="E9" s="29">
        <f>(G9+J9+M9)/3</f>
        <v>4.0664205073043073E-2</v>
      </c>
      <c r="F9" s="30">
        <v>8052</v>
      </c>
      <c r="G9" s="31">
        <f>F9/$F$52</f>
        <v>3.1522079549013468E-2</v>
      </c>
      <c r="H9" s="32">
        <v>8</v>
      </c>
      <c r="I9" s="33">
        <v>11652</v>
      </c>
      <c r="J9" s="31">
        <f>I9/$I$52</f>
        <v>5.0601687591469109E-2</v>
      </c>
      <c r="K9" s="34">
        <v>6</v>
      </c>
      <c r="L9" s="30">
        <v>7162</v>
      </c>
      <c r="M9" s="31">
        <f>L9/$L$52</f>
        <v>3.9868848078646622E-2</v>
      </c>
      <c r="N9" s="35">
        <v>6</v>
      </c>
    </row>
    <row r="10" spans="1:14" ht="12.75" x14ac:dyDescent="0.2">
      <c r="A10" s="25" t="s">
        <v>29</v>
      </c>
      <c r="B10" s="38" t="s">
        <v>30</v>
      </c>
      <c r="C10" s="27" t="s">
        <v>31</v>
      </c>
      <c r="D10" s="28">
        <v>7</v>
      </c>
      <c r="E10" s="29">
        <f>(G10+J10+M10)/3</f>
        <v>3.055476823454446E-2</v>
      </c>
      <c r="F10" s="30">
        <v>9899</v>
      </c>
      <c r="G10" s="31">
        <f>F10/$F$52</f>
        <v>3.8752740369558412E-2</v>
      </c>
      <c r="H10" s="32">
        <v>6</v>
      </c>
      <c r="I10" s="33">
        <v>3634</v>
      </c>
      <c r="J10" s="31">
        <f>I10/$I$52</f>
        <v>1.5781542456865666E-2</v>
      </c>
      <c r="K10" s="34">
        <v>15</v>
      </c>
      <c r="L10" s="30">
        <v>6670</v>
      </c>
      <c r="M10" s="31">
        <f>L10/$L$52</f>
        <v>3.713002187720929E-2</v>
      </c>
      <c r="N10" s="35">
        <v>7</v>
      </c>
    </row>
    <row r="11" spans="1:14" ht="12.75" x14ac:dyDescent="0.2">
      <c r="A11" s="25" t="s">
        <v>32</v>
      </c>
      <c r="B11" s="40" t="s">
        <v>33</v>
      </c>
      <c r="C11" s="41" t="s">
        <v>34</v>
      </c>
      <c r="D11" s="28">
        <v>8</v>
      </c>
      <c r="E11" s="29">
        <f>(G11+J11+M11)/3</f>
        <v>2.5856553635771173E-2</v>
      </c>
      <c r="F11" s="30">
        <v>4617</v>
      </c>
      <c r="G11" s="31">
        <f>F11/$F$52</f>
        <v>1.8074694644534921E-2</v>
      </c>
      <c r="H11" s="32">
        <v>11</v>
      </c>
      <c r="I11" s="33">
        <v>8493</v>
      </c>
      <c r="J11" s="31">
        <f>I11/$I$52</f>
        <v>3.6882949941155777E-2</v>
      </c>
      <c r="K11" s="34">
        <v>9</v>
      </c>
      <c r="L11" s="30">
        <v>4062</v>
      </c>
      <c r="M11" s="31">
        <f>L11/$L$52</f>
        <v>2.261201632162281E-2</v>
      </c>
      <c r="N11" s="35">
        <v>8</v>
      </c>
    </row>
    <row r="12" spans="1:14" ht="15" customHeight="1" x14ac:dyDescent="0.2">
      <c r="A12" s="25" t="s">
        <v>35</v>
      </c>
      <c r="B12" s="44" t="s">
        <v>36</v>
      </c>
      <c r="C12" s="45" t="s">
        <v>37</v>
      </c>
      <c r="D12" s="28">
        <v>9</v>
      </c>
      <c r="E12" s="29">
        <f>(G12+J12+M12)/3</f>
        <v>2.1706280899625688E-2</v>
      </c>
      <c r="F12" s="30">
        <v>2005</v>
      </c>
      <c r="G12" s="31">
        <f>F12/$F$52</f>
        <v>7.8492013780144063E-3</v>
      </c>
      <c r="H12" s="32">
        <v>22</v>
      </c>
      <c r="I12" s="33">
        <v>11530</v>
      </c>
      <c r="J12" s="31">
        <f>I12/$I$52</f>
        <v>5.0071872462207241E-2</v>
      </c>
      <c r="K12" s="34">
        <v>7</v>
      </c>
      <c r="L12" s="30">
        <v>1293</v>
      </c>
      <c r="M12" s="31">
        <f>L12/$L$52</f>
        <v>7.1977688586554144E-3</v>
      </c>
      <c r="N12" s="35">
        <v>20</v>
      </c>
    </row>
    <row r="13" spans="1:14" ht="12" customHeight="1" x14ac:dyDescent="0.2">
      <c r="A13" s="25" t="s">
        <v>38</v>
      </c>
      <c r="B13" s="38" t="s">
        <v>39</v>
      </c>
      <c r="C13" s="27" t="s">
        <v>40</v>
      </c>
      <c r="D13" s="28">
        <v>10</v>
      </c>
      <c r="E13" s="29">
        <f>(G13+J13+M13)/3</f>
        <v>2.1288582735503544E-2</v>
      </c>
      <c r="F13" s="30">
        <v>2325</v>
      </c>
      <c r="G13" s="31">
        <f>F13/$F$52</f>
        <v>9.101941747572815E-3</v>
      </c>
      <c r="H13" s="32">
        <v>19</v>
      </c>
      <c r="I13" s="33">
        <v>9907</v>
      </c>
      <c r="J13" s="31">
        <f>I13/$I$52</f>
        <v>4.302359414424E-2</v>
      </c>
      <c r="K13" s="34">
        <v>8</v>
      </c>
      <c r="L13" s="30">
        <v>2109</v>
      </c>
      <c r="M13" s="31">
        <f>L13/$L$52</f>
        <v>1.1740212314697811E-2</v>
      </c>
      <c r="N13" s="35">
        <v>12</v>
      </c>
    </row>
    <row r="14" spans="1:14" ht="12" customHeight="1" x14ac:dyDescent="0.2">
      <c r="A14" s="25" t="s">
        <v>41</v>
      </c>
      <c r="B14" s="38" t="s">
        <v>42</v>
      </c>
      <c r="C14" s="27" t="s">
        <v>43</v>
      </c>
      <c r="D14" s="28">
        <v>11</v>
      </c>
      <c r="E14" s="29">
        <f>(G14+J14+M14)/3</f>
        <v>1.9744260038174019E-2</v>
      </c>
      <c r="F14" s="30">
        <v>8640</v>
      </c>
      <c r="G14" s="31">
        <f>F14/$F$52</f>
        <v>3.3823989978077042E-2</v>
      </c>
      <c r="H14" s="32">
        <v>7</v>
      </c>
      <c r="I14" s="33">
        <v>3864</v>
      </c>
      <c r="J14" s="31">
        <f>I14/$I$52</f>
        <v>1.6780374257933113E-2</v>
      </c>
      <c r="K14" s="34">
        <v>12</v>
      </c>
      <c r="L14" s="30">
        <v>1550</v>
      </c>
      <c r="M14" s="31">
        <f>L14/$L$52</f>
        <v>8.6284158785119042E-3</v>
      </c>
      <c r="N14" s="35">
        <v>17</v>
      </c>
    </row>
    <row r="15" spans="1:14" ht="12" customHeight="1" x14ac:dyDescent="0.2">
      <c r="A15" s="25" t="s">
        <v>44</v>
      </c>
      <c r="B15" s="46" t="s">
        <v>45</v>
      </c>
      <c r="C15" s="27" t="s">
        <v>46</v>
      </c>
      <c r="D15" s="28">
        <v>12</v>
      </c>
      <c r="E15" s="29">
        <f>(G15+J15+M15)/3</f>
        <v>1.9181135795609469E-2</v>
      </c>
      <c r="F15" s="30">
        <v>3235</v>
      </c>
      <c r="G15" s="31">
        <f>F15/$F$52</f>
        <v>1.266442217350454E-2</v>
      </c>
      <c r="H15" s="32">
        <v>15</v>
      </c>
      <c r="I15" s="33">
        <v>6913</v>
      </c>
      <c r="J15" s="31">
        <f>I15/$I$52</f>
        <v>3.0021409742518532E-2</v>
      </c>
      <c r="K15" s="34">
        <v>10</v>
      </c>
      <c r="L15" s="30">
        <v>2669</v>
      </c>
      <c r="M15" s="31">
        <f>L15/$L$52</f>
        <v>1.4857575470805337E-2</v>
      </c>
      <c r="N15" s="35">
        <v>10</v>
      </c>
    </row>
    <row r="16" spans="1:14" ht="12" customHeight="1" x14ac:dyDescent="0.2">
      <c r="A16" s="37" t="s">
        <v>47</v>
      </c>
      <c r="B16" s="26" t="s">
        <v>48</v>
      </c>
      <c r="C16" s="27" t="s">
        <v>49</v>
      </c>
      <c r="D16" s="39">
        <v>13</v>
      </c>
      <c r="E16" s="29">
        <f>(G16+J16+M16)/3</f>
        <v>1.7613933175533666E-2</v>
      </c>
      <c r="F16" s="30">
        <v>5600</v>
      </c>
      <c r="G16" s="31">
        <f>F16/$F$52</f>
        <v>2.1922956467272159E-2</v>
      </c>
      <c r="H16" s="32">
        <v>9</v>
      </c>
      <c r="I16" s="33">
        <v>3078</v>
      </c>
      <c r="J16" s="31">
        <f>I16/$I$52</f>
        <v>1.3366975146459141E-2</v>
      </c>
      <c r="K16" s="34">
        <v>17</v>
      </c>
      <c r="L16" s="30">
        <v>3153</v>
      </c>
      <c r="M16" s="31">
        <f>L16/$L$52</f>
        <v>1.7551867912869699E-2</v>
      </c>
      <c r="N16" s="35">
        <v>9</v>
      </c>
    </row>
    <row r="17" spans="1:14" ht="12" customHeight="1" x14ac:dyDescent="0.2">
      <c r="A17" s="25" t="s">
        <v>50</v>
      </c>
      <c r="B17" s="47" t="s">
        <v>51</v>
      </c>
      <c r="C17" s="45" t="s">
        <v>52</v>
      </c>
      <c r="D17" s="28">
        <v>14</v>
      </c>
      <c r="E17" s="29">
        <f>(G17+J17+M17)/3</f>
        <v>1.3030210549600185E-2</v>
      </c>
      <c r="F17" s="30">
        <v>2398</v>
      </c>
      <c r="G17" s="31">
        <f>F17/$F$52</f>
        <v>9.3877231443783276E-3</v>
      </c>
      <c r="H17" s="32">
        <v>18</v>
      </c>
      <c r="I17" s="33">
        <v>3794</v>
      </c>
      <c r="J17" s="31">
        <f>I17/$I$52</f>
        <v>1.6476381970651717E-2</v>
      </c>
      <c r="K17" s="34">
        <v>13</v>
      </c>
      <c r="L17" s="30">
        <v>2376</v>
      </c>
      <c r="M17" s="31">
        <f>L17/$L$52</f>
        <v>1.3226526533770506E-2</v>
      </c>
      <c r="N17" s="35">
        <v>11</v>
      </c>
    </row>
    <row r="18" spans="1:14" x14ac:dyDescent="0.2">
      <c r="A18" s="25" t="s">
        <v>53</v>
      </c>
      <c r="B18" s="26" t="s">
        <v>54</v>
      </c>
      <c r="C18" s="27" t="s">
        <v>55</v>
      </c>
      <c r="D18" s="28">
        <v>15</v>
      </c>
      <c r="E18" s="29">
        <f>(G18+J18+M18)/3</f>
        <v>1.3016635808868375E-2</v>
      </c>
      <c r="F18" s="30">
        <v>5389</v>
      </c>
      <c r="G18" s="31">
        <f>F18/$F$52</f>
        <v>2.1096930786094582E-2</v>
      </c>
      <c r="H18" s="32">
        <v>10</v>
      </c>
      <c r="I18" s="33">
        <v>1537</v>
      </c>
      <c r="J18" s="31">
        <f>I18/$I$52</f>
        <v>6.6748020793072453E-3</v>
      </c>
      <c r="K18" s="34">
        <v>26</v>
      </c>
      <c r="L18" s="30">
        <v>2026</v>
      </c>
      <c r="M18" s="31">
        <f>L18/$L$52</f>
        <v>1.1278174561203303E-2</v>
      </c>
      <c r="N18" s="35">
        <v>14</v>
      </c>
    </row>
    <row r="19" spans="1:14" x14ac:dyDescent="0.2">
      <c r="A19" s="48" t="s">
        <v>56</v>
      </c>
      <c r="B19" s="47" t="s">
        <v>57</v>
      </c>
      <c r="C19" s="45" t="s">
        <v>58</v>
      </c>
      <c r="D19" s="28">
        <v>16</v>
      </c>
      <c r="E19" s="29">
        <f>(G19+J19+M19)/3</f>
        <v>1.2247898323149943E-2</v>
      </c>
      <c r="F19" s="30">
        <v>3994</v>
      </c>
      <c r="G19" s="31">
        <f>F19/$F$52</f>
        <v>1.5635765737550891E-2</v>
      </c>
      <c r="H19" s="32">
        <v>13</v>
      </c>
      <c r="I19" s="33">
        <v>2425</v>
      </c>
      <c r="J19" s="31">
        <f>I19/$I$52</f>
        <v>1.0531161380819824E-2</v>
      </c>
      <c r="K19" s="34">
        <v>20</v>
      </c>
      <c r="L19" s="30">
        <v>1900</v>
      </c>
      <c r="M19" s="31">
        <f>L19/$L$52</f>
        <v>1.0576767851079109E-2</v>
      </c>
      <c r="N19" s="35">
        <v>15</v>
      </c>
    </row>
    <row r="20" spans="1:14" x14ac:dyDescent="0.2">
      <c r="A20" s="37" t="s">
        <v>59</v>
      </c>
      <c r="B20" s="26" t="s">
        <v>60</v>
      </c>
      <c r="C20" s="27" t="s">
        <v>61</v>
      </c>
      <c r="D20" s="39">
        <v>17</v>
      </c>
      <c r="E20" s="29">
        <f>(G20+J20+M20)/3</f>
        <v>1.1628265480417871E-2</v>
      </c>
      <c r="F20" s="30">
        <v>1713</v>
      </c>
      <c r="G20" s="31">
        <f>F20/$F$52</f>
        <v>6.7060757907923584E-3</v>
      </c>
      <c r="H20" s="32">
        <v>27</v>
      </c>
      <c r="I20" s="33">
        <v>5344</v>
      </c>
      <c r="J20" s="31">
        <f>I20/$I$52</f>
        <v>2.3207639760454077E-2</v>
      </c>
      <c r="K20" s="34">
        <v>11</v>
      </c>
      <c r="L20" s="30">
        <v>893</v>
      </c>
      <c r="M20" s="31">
        <f>L20/$L$52</f>
        <v>4.9710808900071809E-3</v>
      </c>
      <c r="N20" s="35">
        <v>26</v>
      </c>
    </row>
    <row r="21" spans="1:14" x14ac:dyDescent="0.2">
      <c r="A21" s="37" t="s">
        <v>62</v>
      </c>
      <c r="B21" s="26" t="s">
        <v>63</v>
      </c>
      <c r="C21" s="49" t="s">
        <v>64</v>
      </c>
      <c r="D21" s="39">
        <v>18</v>
      </c>
      <c r="E21" s="29">
        <f>(G21+J21+M21)/3</f>
        <v>1.077000281320214E-2</v>
      </c>
      <c r="F21" s="30">
        <v>3288</v>
      </c>
      <c r="G21" s="31">
        <f>F21/$F$52</f>
        <v>1.2871907297212652E-2</v>
      </c>
      <c r="H21" s="32">
        <v>14</v>
      </c>
      <c r="I21" s="33">
        <v>3007</v>
      </c>
      <c r="J21" s="31">
        <f>I21/$I$52</f>
        <v>1.3058640112216581E-2</v>
      </c>
      <c r="K21" s="34">
        <v>18</v>
      </c>
      <c r="L21" s="30">
        <v>1146</v>
      </c>
      <c r="M21" s="31">
        <f>L21/$L$52</f>
        <v>6.3794610301771883E-3</v>
      </c>
      <c r="N21" s="35">
        <v>24</v>
      </c>
    </row>
    <row r="22" spans="1:14" x14ac:dyDescent="0.2">
      <c r="A22" s="25" t="s">
        <v>65</v>
      </c>
      <c r="B22" s="26" t="s">
        <v>66</v>
      </c>
      <c r="C22" s="27" t="s">
        <v>67</v>
      </c>
      <c r="D22" s="28">
        <v>19</v>
      </c>
      <c r="E22" s="29">
        <f>(G22+J22+M22)/3</f>
        <v>1.0713803699623799E-2</v>
      </c>
      <c r="F22" s="30">
        <v>2293</v>
      </c>
      <c r="G22" s="31">
        <f>F22/$F$52</f>
        <v>8.9766677106169739E-3</v>
      </c>
      <c r="H22" s="32">
        <v>20</v>
      </c>
      <c r="I22" s="33">
        <v>3246</v>
      </c>
      <c r="J22" s="31">
        <f>I22/$I$52</f>
        <v>1.4096556635934494E-2</v>
      </c>
      <c r="K22" s="34">
        <v>16</v>
      </c>
      <c r="L22" s="30">
        <v>1629</v>
      </c>
      <c r="M22" s="31">
        <f>L22/$L$52</f>
        <v>9.068186752319931E-3</v>
      </c>
      <c r="N22" s="35">
        <v>16</v>
      </c>
    </row>
    <row r="23" spans="1:14" x14ac:dyDescent="0.2">
      <c r="A23" s="48" t="s">
        <v>68</v>
      </c>
      <c r="B23" s="47" t="s">
        <v>69</v>
      </c>
      <c r="C23" s="45" t="s">
        <v>70</v>
      </c>
      <c r="D23" s="28">
        <v>20</v>
      </c>
      <c r="E23" s="29">
        <f>(G23+J23+M23)/3</f>
        <v>1.0593437435062525E-2</v>
      </c>
      <c r="F23" s="30">
        <v>2147</v>
      </c>
      <c r="G23" s="31">
        <f>F23/$F$52</f>
        <v>8.4051049170059504E-3</v>
      </c>
      <c r="H23" s="32">
        <v>21</v>
      </c>
      <c r="I23" s="33">
        <v>3779</v>
      </c>
      <c r="J23" s="31">
        <f>I23/$I$52</f>
        <v>1.6411240766234274E-2</v>
      </c>
      <c r="K23" s="34">
        <v>14</v>
      </c>
      <c r="L23" s="30">
        <v>1251</v>
      </c>
      <c r="M23" s="31">
        <f>L23/$L$52</f>
        <v>6.9639666219473498E-3</v>
      </c>
      <c r="N23" s="35">
        <v>21</v>
      </c>
    </row>
    <row r="24" spans="1:14" x14ac:dyDescent="0.2">
      <c r="A24" s="25" t="s">
        <v>71</v>
      </c>
      <c r="B24" s="47" t="s">
        <v>72</v>
      </c>
      <c r="C24" s="45" t="s">
        <v>73</v>
      </c>
      <c r="D24" s="28">
        <v>21</v>
      </c>
      <c r="E24" s="29">
        <f>(G24+J24+M24)/3</f>
        <v>1.0286807406676915E-2</v>
      </c>
      <c r="F24" s="30">
        <v>2965</v>
      </c>
      <c r="G24" s="31">
        <f>F24/$F$52</f>
        <v>1.1607422486689634E-2</v>
      </c>
      <c r="H24" s="32">
        <v>16</v>
      </c>
      <c r="I24" s="33">
        <v>1812</v>
      </c>
      <c r="J24" s="31">
        <f>I24/$I$52</f>
        <v>7.8690574936270182E-3</v>
      </c>
      <c r="K24" s="34">
        <v>25</v>
      </c>
      <c r="L24" s="30">
        <v>2045</v>
      </c>
      <c r="M24" s="31">
        <f>L24/$L$52</f>
        <v>1.1383942239714093E-2</v>
      </c>
      <c r="N24" s="35">
        <v>13</v>
      </c>
    </row>
    <row r="25" spans="1:14" x14ac:dyDescent="0.2">
      <c r="A25" s="48" t="s">
        <v>74</v>
      </c>
      <c r="B25" s="50" t="s">
        <v>75</v>
      </c>
      <c r="C25" s="49" t="s">
        <v>76</v>
      </c>
      <c r="D25" s="28">
        <v>22</v>
      </c>
      <c r="E25" s="29">
        <f>(G25+J25+M25)/3</f>
        <v>9.1389050222624446E-3</v>
      </c>
      <c r="F25" s="30">
        <v>4034</v>
      </c>
      <c r="G25" s="31">
        <f>F25/$F$52</f>
        <v>1.5792358283745693E-2</v>
      </c>
      <c r="H25" s="32">
        <v>12</v>
      </c>
      <c r="I25" s="33">
        <v>2587</v>
      </c>
      <c r="J25" s="31">
        <f>I25/$I$52</f>
        <v>1.12346863885282E-2</v>
      </c>
      <c r="K25" s="34">
        <v>19</v>
      </c>
      <c r="L25" s="30">
        <v>70</v>
      </c>
      <c r="M25" s="31">
        <f>L25/$L$52</f>
        <v>3.8967039451344085E-4</v>
      </c>
      <c r="N25" s="35">
        <v>39</v>
      </c>
    </row>
    <row r="26" spans="1:14" x14ac:dyDescent="0.2">
      <c r="A26" s="25" t="s">
        <v>77</v>
      </c>
      <c r="B26" s="47" t="s">
        <v>78</v>
      </c>
      <c r="C26" s="45" t="s">
        <v>79</v>
      </c>
      <c r="D26" s="28">
        <v>23</v>
      </c>
      <c r="E26" s="29">
        <f>(G26+J26+M26)/3</f>
        <v>7.9644373158711205E-3</v>
      </c>
      <c r="F26" s="30">
        <v>1833</v>
      </c>
      <c r="G26" s="31">
        <f>F26/$F$52</f>
        <v>7.1758534293767618E-3</v>
      </c>
      <c r="H26" s="32">
        <v>26</v>
      </c>
      <c r="I26" s="33">
        <v>2269</v>
      </c>
      <c r="J26" s="31">
        <f>I26/$I$52</f>
        <v>9.853692854878424E-3</v>
      </c>
      <c r="K26" s="34">
        <v>21</v>
      </c>
      <c r="L26" s="30">
        <v>1233</v>
      </c>
      <c r="M26" s="31">
        <f>L26/$L$52</f>
        <v>6.8637656633581791E-3</v>
      </c>
      <c r="N26" s="35">
        <v>22</v>
      </c>
    </row>
    <row r="27" spans="1:14" x14ac:dyDescent="0.2">
      <c r="A27" s="25" t="s">
        <v>80</v>
      </c>
      <c r="B27" s="47" t="s">
        <v>81</v>
      </c>
      <c r="C27" s="45" t="s">
        <v>82</v>
      </c>
      <c r="D27" s="28">
        <v>24</v>
      </c>
      <c r="E27" s="29">
        <f>(G27+J27+M27)/3</f>
        <v>7.9589874162776224E-3</v>
      </c>
      <c r="F27" s="30">
        <v>1961</v>
      </c>
      <c r="G27" s="31">
        <f>F27/$F$52</f>
        <v>7.6769495772001251E-3</v>
      </c>
      <c r="H27" s="32">
        <v>24</v>
      </c>
      <c r="I27" s="33">
        <v>2005</v>
      </c>
      <c r="J27" s="31">
        <f>I27/$I$52</f>
        <v>8.7072076571314411E-3</v>
      </c>
      <c r="K27" s="34">
        <v>24</v>
      </c>
      <c r="L27" s="30">
        <v>1346</v>
      </c>
      <c r="M27" s="31">
        <f>L27/$L$52</f>
        <v>7.4928050145013055E-3</v>
      </c>
      <c r="N27" s="35">
        <v>19</v>
      </c>
    </row>
    <row r="28" spans="1:14" s="51" customFormat="1" x14ac:dyDescent="0.2">
      <c r="A28" s="25" t="s">
        <v>83</v>
      </c>
      <c r="B28" s="47" t="s">
        <v>84</v>
      </c>
      <c r="C28" s="45" t="s">
        <v>85</v>
      </c>
      <c r="D28" s="28">
        <v>25</v>
      </c>
      <c r="E28" s="29">
        <f>(G28+J28+M28)/3</f>
        <v>7.5471633995623138E-3</v>
      </c>
      <c r="F28" s="30">
        <v>1380</v>
      </c>
      <c r="G28" s="31">
        <f>F28/$F$52</f>
        <v>5.4024428437206388E-3</v>
      </c>
      <c r="H28" s="32">
        <v>31</v>
      </c>
      <c r="I28" s="33">
        <v>2093</v>
      </c>
      <c r="J28" s="31">
        <f>I28/$I$52</f>
        <v>9.0893693897137699E-3</v>
      </c>
      <c r="K28" s="34">
        <v>23</v>
      </c>
      <c r="L28" s="30">
        <v>1464</v>
      </c>
      <c r="M28" s="31">
        <f>L28/$L$52</f>
        <v>8.1496779652525334E-3</v>
      </c>
      <c r="N28" s="35">
        <v>18</v>
      </c>
    </row>
    <row r="29" spans="1:14" x14ac:dyDescent="0.2">
      <c r="A29" s="25" t="s">
        <v>86</v>
      </c>
      <c r="B29" s="47" t="s">
        <v>87</v>
      </c>
      <c r="C29" s="45" t="s">
        <v>88</v>
      </c>
      <c r="D29" s="28">
        <v>26</v>
      </c>
      <c r="E29" s="29">
        <f>(G29+J29+M29)/3</f>
        <v>6.9183892244516869E-3</v>
      </c>
      <c r="F29" s="30">
        <v>2544</v>
      </c>
      <c r="G29" s="31">
        <f>F29/$F$52</f>
        <v>9.9592859379893511E-3</v>
      </c>
      <c r="H29" s="32">
        <v>17</v>
      </c>
      <c r="I29" s="33">
        <v>958</v>
      </c>
      <c r="J29" s="31">
        <f>I29/$I$52</f>
        <v>4.1603515887939759E-3</v>
      </c>
      <c r="K29" s="34">
        <v>28</v>
      </c>
      <c r="L29" s="30">
        <v>1192</v>
      </c>
      <c r="M29" s="31">
        <f>L29/$L$52</f>
        <v>6.6355301465717354E-3</v>
      </c>
      <c r="N29" s="35">
        <v>23</v>
      </c>
    </row>
    <row r="30" spans="1:14" x14ac:dyDescent="0.2">
      <c r="A30" s="25" t="s">
        <v>89</v>
      </c>
      <c r="B30" s="26" t="s">
        <v>90</v>
      </c>
      <c r="C30" s="27" t="s">
        <v>91</v>
      </c>
      <c r="D30" s="28">
        <v>27</v>
      </c>
      <c r="E30" s="29">
        <f>(G30+J30+M30)/3</f>
        <v>6.5620333349573805E-3</v>
      </c>
      <c r="F30" s="30">
        <v>1605</v>
      </c>
      <c r="G30" s="31">
        <f>F30/$F$52</f>
        <v>6.2832759160663951E-3</v>
      </c>
      <c r="H30" s="32">
        <v>28</v>
      </c>
      <c r="I30" s="33">
        <v>2130</v>
      </c>
      <c r="J30" s="31">
        <f>I30/$I$52</f>
        <v>9.2500510272767941E-3</v>
      </c>
      <c r="K30" s="34">
        <v>22</v>
      </c>
      <c r="L30" s="30">
        <v>746</v>
      </c>
      <c r="M30" s="31">
        <f>L30/$L$52</f>
        <v>4.1527730615289549E-3</v>
      </c>
      <c r="N30" s="35">
        <v>27</v>
      </c>
    </row>
    <row r="31" spans="1:14" x14ac:dyDescent="0.2">
      <c r="A31" s="25" t="s">
        <v>92</v>
      </c>
      <c r="B31" s="26" t="s">
        <v>93</v>
      </c>
      <c r="C31" s="27" t="s">
        <v>94</v>
      </c>
      <c r="D31" s="28">
        <v>28</v>
      </c>
      <c r="E31" s="29">
        <f>(G31+J31+M31)/3</f>
        <v>5.7005998329446748E-3</v>
      </c>
      <c r="F31" s="30">
        <v>1921</v>
      </c>
      <c r="G31" s="31">
        <f>F31/$F$52</f>
        <v>7.5203570310053243E-3</v>
      </c>
      <c r="H31" s="32">
        <v>25</v>
      </c>
      <c r="I31" s="33">
        <v>795</v>
      </c>
      <c r="J31" s="31">
        <f>I31/$I$52</f>
        <v>3.4524838341244372E-3</v>
      </c>
      <c r="K31" s="34">
        <v>29</v>
      </c>
      <c r="L31" s="30">
        <v>1101</v>
      </c>
      <c r="M31" s="31">
        <f>L31/$L$52</f>
        <v>6.1289586337042621E-3</v>
      </c>
      <c r="N31" s="35">
        <v>25</v>
      </c>
    </row>
    <row r="32" spans="1:14" x14ac:dyDescent="0.2">
      <c r="A32" s="25" t="s">
        <v>95</v>
      </c>
      <c r="B32" s="47" t="s">
        <v>96</v>
      </c>
      <c r="C32" s="45" t="s">
        <v>97</v>
      </c>
      <c r="D32" s="28">
        <v>29</v>
      </c>
      <c r="E32" s="29">
        <f>(G32+J32+M32)/3</f>
        <v>4.8740399571481057E-3</v>
      </c>
      <c r="F32" s="30">
        <v>1604</v>
      </c>
      <c r="G32" s="31">
        <f>F32/$F$52</f>
        <v>6.2793611024115252E-3</v>
      </c>
      <c r="H32" s="32">
        <v>29</v>
      </c>
      <c r="I32" s="33">
        <v>1143</v>
      </c>
      <c r="J32" s="31">
        <f>I32/$I$52</f>
        <v>4.9637597766090964E-3</v>
      </c>
      <c r="K32" s="34">
        <v>27</v>
      </c>
      <c r="L32" s="30">
        <v>607</v>
      </c>
      <c r="M32" s="31">
        <f>L32/$L$52</f>
        <v>3.3789989924236942E-3</v>
      </c>
      <c r="N32" s="35">
        <v>29</v>
      </c>
    </row>
    <row r="33" spans="1:14" ht="14.45" customHeight="1" x14ac:dyDescent="0.2">
      <c r="A33" s="48" t="s">
        <v>98</v>
      </c>
      <c r="B33" s="50" t="s">
        <v>99</v>
      </c>
      <c r="C33" s="49" t="s">
        <v>64</v>
      </c>
      <c r="D33" s="28">
        <v>30</v>
      </c>
      <c r="E33" s="29">
        <f>(G33+J33+M33)/3</f>
        <v>3.3501326354571886E-3</v>
      </c>
      <c r="F33" s="30">
        <v>1299</v>
      </c>
      <c r="G33" s="31">
        <f>F33/$F$52</f>
        <v>5.0853429376761664E-3</v>
      </c>
      <c r="H33" s="32">
        <v>32</v>
      </c>
      <c r="I33" s="33">
        <v>296</v>
      </c>
      <c r="J33" s="31">
        <f>I33/$I$52</f>
        <v>1.2854531005041928E-3</v>
      </c>
      <c r="K33" s="34">
        <v>35</v>
      </c>
      <c r="L33" s="30">
        <v>661</v>
      </c>
      <c r="M33" s="31">
        <f>L33/$L$52</f>
        <v>3.6796018681912058E-3</v>
      </c>
      <c r="N33" s="35">
        <v>28</v>
      </c>
    </row>
    <row r="34" spans="1:14" x14ac:dyDescent="0.2">
      <c r="A34" s="25" t="s">
        <v>100</v>
      </c>
      <c r="B34" s="26" t="s">
        <v>101</v>
      </c>
      <c r="C34" s="27" t="s">
        <v>102</v>
      </c>
      <c r="D34" s="28">
        <v>31</v>
      </c>
      <c r="E34" s="29">
        <f>(G34+J34+M34)/3</f>
        <v>2.9740467767014234E-3</v>
      </c>
      <c r="F34" s="30">
        <v>1485</v>
      </c>
      <c r="G34" s="31">
        <f>F34/$F$52</f>
        <v>5.8134982774819917E-3</v>
      </c>
      <c r="H34" s="32">
        <v>30</v>
      </c>
      <c r="I34" s="33">
        <v>421</v>
      </c>
      <c r="J34" s="31">
        <f>I34/$I$52</f>
        <v>1.8282964706495446E-3</v>
      </c>
      <c r="K34" s="34">
        <v>31</v>
      </c>
      <c r="L34" s="30">
        <v>230</v>
      </c>
      <c r="M34" s="31">
        <f>L34/$L$52</f>
        <v>1.2803455819727341E-3</v>
      </c>
      <c r="N34" s="35">
        <v>35</v>
      </c>
    </row>
    <row r="35" spans="1:14" ht="13.15" customHeight="1" x14ac:dyDescent="0.2">
      <c r="A35" s="25" t="s">
        <v>103</v>
      </c>
      <c r="B35" s="26" t="s">
        <v>104</v>
      </c>
      <c r="C35" s="27" t="s">
        <v>105</v>
      </c>
      <c r="D35" s="28">
        <v>32</v>
      </c>
      <c r="E35" s="29">
        <f>(G35+J35+M35)/3</f>
        <v>2.8708749717832713E-3</v>
      </c>
      <c r="F35" s="30">
        <v>1962</v>
      </c>
      <c r="G35" s="31">
        <f>F35/$F$52</f>
        <v>7.680864390854995E-3</v>
      </c>
      <c r="H35" s="32">
        <v>23</v>
      </c>
      <c r="I35" s="33">
        <v>162</v>
      </c>
      <c r="J35" s="31">
        <f>I35/$I$52</f>
        <v>7.0352500770837581E-4</v>
      </c>
      <c r="K35" s="34">
        <v>41</v>
      </c>
      <c r="L35" s="30">
        <v>41</v>
      </c>
      <c r="M35" s="31">
        <f>L35/$L$52</f>
        <v>2.2823551678644393E-4</v>
      </c>
      <c r="N35" s="35">
        <v>40</v>
      </c>
    </row>
    <row r="36" spans="1:14" x14ac:dyDescent="0.2">
      <c r="A36" s="25" t="s">
        <v>106</v>
      </c>
      <c r="B36" s="26" t="s">
        <v>107</v>
      </c>
      <c r="C36" s="27" t="s">
        <v>108</v>
      </c>
      <c r="D36" s="28">
        <v>33</v>
      </c>
      <c r="E36" s="29">
        <f>(G36+J36+M36)/3</f>
        <v>2.3611482967114857E-3</v>
      </c>
      <c r="F36" s="30">
        <v>681</v>
      </c>
      <c r="G36" s="31">
        <f>F36/$F$52</f>
        <v>2.6659880989664893E-3</v>
      </c>
      <c r="H36" s="32">
        <v>33</v>
      </c>
      <c r="I36" s="33">
        <v>375</v>
      </c>
      <c r="J36" s="31">
        <f>I36/$I$52</f>
        <v>1.6285301104360553E-3</v>
      </c>
      <c r="K36" s="34">
        <v>32</v>
      </c>
      <c r="L36" s="30">
        <v>501</v>
      </c>
      <c r="M36" s="31">
        <f>L36/$L$52</f>
        <v>2.7889266807319124E-3</v>
      </c>
      <c r="N36" s="35">
        <v>30</v>
      </c>
    </row>
    <row r="37" spans="1:14" x14ac:dyDescent="0.2">
      <c r="A37" s="25" t="s">
        <v>109</v>
      </c>
      <c r="B37" s="47" t="s">
        <v>110</v>
      </c>
      <c r="C37" s="45" t="s">
        <v>111</v>
      </c>
      <c r="D37" s="28">
        <v>34</v>
      </c>
      <c r="E37" s="29">
        <f>(G37+J37+M37)/3</f>
        <v>1.7646538354317927E-3</v>
      </c>
      <c r="F37" s="30">
        <v>540</v>
      </c>
      <c r="G37" s="31">
        <f>F37/$F$52</f>
        <v>2.1139993736298151E-3</v>
      </c>
      <c r="H37" s="32">
        <v>36</v>
      </c>
      <c r="I37" s="33">
        <v>199</v>
      </c>
      <c r="J37" s="31">
        <f>I37/$I$52</f>
        <v>8.6420664527139996E-4</v>
      </c>
      <c r="K37" s="34">
        <v>38</v>
      </c>
      <c r="L37" s="30">
        <v>416</v>
      </c>
      <c r="M37" s="31">
        <f>L37/$L$52</f>
        <v>2.3157554873941629E-3</v>
      </c>
      <c r="N37" s="35">
        <v>32</v>
      </c>
    </row>
    <row r="38" spans="1:14" x14ac:dyDescent="0.2">
      <c r="A38" s="25" t="s">
        <v>112</v>
      </c>
      <c r="B38" s="47" t="s">
        <v>113</v>
      </c>
      <c r="C38" s="45" t="s">
        <v>114</v>
      </c>
      <c r="D38" s="28">
        <v>35</v>
      </c>
      <c r="E38" s="29">
        <f>(G38+J38+M38)/3</f>
        <v>1.7329106113362087E-3</v>
      </c>
      <c r="F38" s="30">
        <v>370</v>
      </c>
      <c r="G38" s="31">
        <f>F38/$F$52</f>
        <v>1.4484810523019104E-3</v>
      </c>
      <c r="H38" s="32">
        <v>39</v>
      </c>
      <c r="I38" s="33">
        <v>247</v>
      </c>
      <c r="J38" s="31">
        <f>I38/$I$52</f>
        <v>1.072658499407215E-3</v>
      </c>
      <c r="K38" s="34">
        <v>36</v>
      </c>
      <c r="L38" s="30">
        <v>481</v>
      </c>
      <c r="M38" s="31">
        <f>L38/$L$52</f>
        <v>2.6775922822995005E-3</v>
      </c>
      <c r="N38" s="35">
        <v>31</v>
      </c>
    </row>
    <row r="39" spans="1:14" x14ac:dyDescent="0.2">
      <c r="A39" s="25" t="s">
        <v>115</v>
      </c>
      <c r="B39" s="26" t="s">
        <v>116</v>
      </c>
      <c r="C39" s="27" t="s">
        <v>117</v>
      </c>
      <c r="D39" s="28">
        <v>36</v>
      </c>
      <c r="E39" s="29">
        <f>(G39+J39+M39)/3</f>
        <v>1.6604681323157948E-3</v>
      </c>
      <c r="F39" s="30">
        <v>423</v>
      </c>
      <c r="G39" s="31">
        <f>F39/$F$52</f>
        <v>1.6559661760100219E-3</v>
      </c>
      <c r="H39" s="32">
        <v>38</v>
      </c>
      <c r="I39" s="33">
        <v>303</v>
      </c>
      <c r="J39" s="31">
        <f>I39/$I$52</f>
        <v>1.3158523292323325E-3</v>
      </c>
      <c r="K39" s="34">
        <v>34</v>
      </c>
      <c r="L39" s="30">
        <v>361</v>
      </c>
      <c r="M39" s="31">
        <f>L39/$L$52</f>
        <v>2.0095858917050305E-3</v>
      </c>
      <c r="N39" s="35">
        <v>33</v>
      </c>
    </row>
    <row r="40" spans="1:14" ht="14.45" customHeight="1" x14ac:dyDescent="0.2">
      <c r="A40" s="25" t="s">
        <v>118</v>
      </c>
      <c r="B40" s="52" t="s">
        <v>119</v>
      </c>
      <c r="C40" s="27" t="s">
        <v>120</v>
      </c>
      <c r="D40" s="28">
        <v>37</v>
      </c>
      <c r="E40" s="29">
        <f>(G40+J40+M40)/3</f>
        <v>1.430185050957474E-3</v>
      </c>
      <c r="F40" s="30">
        <v>265</v>
      </c>
      <c r="G40" s="31">
        <f>F40/$F$52</f>
        <v>1.0374256185405576E-3</v>
      </c>
      <c r="H40" s="32">
        <v>40</v>
      </c>
      <c r="I40" s="33">
        <v>544</v>
      </c>
      <c r="J40" s="31">
        <f>I40/$I$52</f>
        <v>2.362454346872571E-3</v>
      </c>
      <c r="K40" s="34">
        <v>30</v>
      </c>
      <c r="L40" s="30">
        <v>160</v>
      </c>
      <c r="M40" s="31">
        <f>L40/$L$52</f>
        <v>8.9067518745929337E-4</v>
      </c>
      <c r="N40" s="35">
        <v>37</v>
      </c>
    </row>
    <row r="41" spans="1:14" ht="12" customHeight="1" x14ac:dyDescent="0.2">
      <c r="A41" s="48" t="s">
        <v>121</v>
      </c>
      <c r="B41" s="50" t="s">
        <v>122</v>
      </c>
      <c r="C41" s="49" t="s">
        <v>123</v>
      </c>
      <c r="D41" s="28">
        <v>38</v>
      </c>
      <c r="E41" s="29">
        <f>(G41+J41+M41)/3</f>
        <v>1.3147386010035746E-3</v>
      </c>
      <c r="F41" s="30">
        <v>440</v>
      </c>
      <c r="G41" s="31">
        <f>F41/$F$52</f>
        <v>1.7225180081428123E-3</v>
      </c>
      <c r="H41" s="32">
        <v>37</v>
      </c>
      <c r="I41" s="33">
        <v>186</v>
      </c>
      <c r="J41" s="31">
        <f>I41/$I$52</f>
        <v>8.0775093477628338E-4</v>
      </c>
      <c r="K41" s="34">
        <v>39</v>
      </c>
      <c r="L41" s="30">
        <v>254</v>
      </c>
      <c r="M41" s="31">
        <f>L41/$L$52</f>
        <v>1.4139468600916283E-3</v>
      </c>
      <c r="N41" s="35">
        <v>34</v>
      </c>
    </row>
    <row r="42" spans="1:14" x14ac:dyDescent="0.2">
      <c r="A42" s="25" t="s">
        <v>124</v>
      </c>
      <c r="B42" s="26" t="s">
        <v>125</v>
      </c>
      <c r="C42" s="27" t="s">
        <v>126</v>
      </c>
      <c r="D42" s="28">
        <v>39</v>
      </c>
      <c r="E42" s="29">
        <f>(G42+J42+M42)/3</f>
        <v>1.1905695388091141E-3</v>
      </c>
      <c r="F42" s="30">
        <v>583</v>
      </c>
      <c r="G42" s="53">
        <f>F42/$F$52</f>
        <v>2.2823363607892264E-3</v>
      </c>
      <c r="H42" s="32">
        <v>34</v>
      </c>
      <c r="I42" s="33">
        <v>170</v>
      </c>
      <c r="J42" s="31">
        <f>I42/$I$52</f>
        <v>7.382669833976784E-4</v>
      </c>
      <c r="K42" s="34">
        <v>40</v>
      </c>
      <c r="L42" s="30">
        <v>99</v>
      </c>
      <c r="M42" s="31">
        <f>L42/$L$52</f>
        <v>5.5110527224043774E-4</v>
      </c>
      <c r="N42" s="35">
        <v>38</v>
      </c>
    </row>
    <row r="43" spans="1:14" x14ac:dyDescent="0.2">
      <c r="A43" s="25" t="s">
        <v>127</v>
      </c>
      <c r="B43" s="26" t="s">
        <v>128</v>
      </c>
      <c r="C43" s="27" t="s">
        <v>129</v>
      </c>
      <c r="D43" s="28">
        <v>40</v>
      </c>
      <c r="E43" s="29">
        <f>(G43+J43+M43)/3</f>
        <v>1.0020765551762864E-3</v>
      </c>
      <c r="F43" s="30">
        <v>224</v>
      </c>
      <c r="G43" s="53">
        <f>F43/$F$52</f>
        <v>8.7691825869088628E-4</v>
      </c>
      <c r="H43" s="32">
        <v>41</v>
      </c>
      <c r="I43" s="33">
        <v>216</v>
      </c>
      <c r="J43" s="31">
        <f>I43/$I$52</f>
        <v>9.3803334361116785E-4</v>
      </c>
      <c r="K43" s="34">
        <v>37</v>
      </c>
      <c r="L43" s="30">
        <v>214</v>
      </c>
      <c r="M43" s="31">
        <f>L43/$L$52</f>
        <v>1.1912780632268049E-3</v>
      </c>
      <c r="N43" s="35">
        <v>36</v>
      </c>
    </row>
    <row r="44" spans="1:14" x14ac:dyDescent="0.2">
      <c r="A44" s="48" t="s">
        <v>130</v>
      </c>
      <c r="B44" s="47" t="s">
        <v>131</v>
      </c>
      <c r="C44" s="45" t="s">
        <v>132</v>
      </c>
      <c r="D44" s="28">
        <v>41</v>
      </c>
      <c r="E44" s="29">
        <f>(G44+J44+M44)/3</f>
        <v>8.3721679301644505E-4</v>
      </c>
      <c r="F44" s="30">
        <v>548</v>
      </c>
      <c r="G44" s="31">
        <f>F44/$F$52</f>
        <v>2.1453178828687754E-3</v>
      </c>
      <c r="H44" s="32">
        <v>35</v>
      </c>
      <c r="I44" s="33">
        <v>60</v>
      </c>
      <c r="J44" s="31">
        <f>I44/$I$52</f>
        <v>2.6056481766976883E-4</v>
      </c>
      <c r="K44" s="34">
        <v>42</v>
      </c>
      <c r="L44" s="30">
        <v>19</v>
      </c>
      <c r="M44" s="31">
        <f>L44/$L$52</f>
        <v>1.0576767851079108E-4</v>
      </c>
      <c r="N44" s="35">
        <v>41</v>
      </c>
    </row>
    <row r="45" spans="1:14" x14ac:dyDescent="0.2">
      <c r="A45" s="25" t="s">
        <v>133</v>
      </c>
      <c r="B45" s="47" t="s">
        <v>134</v>
      </c>
      <c r="C45" s="45" t="s">
        <v>135</v>
      </c>
      <c r="D45" s="28">
        <v>42</v>
      </c>
      <c r="E45" s="29">
        <f>(G45+J45+M45)/3</f>
        <v>5.78386286240447E-4</v>
      </c>
      <c r="F45" s="30">
        <v>30</v>
      </c>
      <c r="G45" s="31">
        <f>F45/$F$52</f>
        <v>1.1744440964610085E-4</v>
      </c>
      <c r="H45" s="32">
        <v>42</v>
      </c>
      <c r="I45" s="33">
        <v>352</v>
      </c>
      <c r="J45" s="31">
        <f>I45/$I$52</f>
        <v>1.5286469303293106E-3</v>
      </c>
      <c r="K45" s="34">
        <v>33</v>
      </c>
      <c r="L45" s="30">
        <v>16</v>
      </c>
      <c r="M45" s="31">
        <f>L45/$L$52</f>
        <v>8.9067518745929329E-5</v>
      </c>
      <c r="N45" s="35">
        <v>42</v>
      </c>
    </row>
    <row r="46" spans="1:14" x14ac:dyDescent="0.2">
      <c r="A46" s="25" t="s">
        <v>136</v>
      </c>
      <c r="B46" s="47" t="s">
        <v>137</v>
      </c>
      <c r="C46" s="45" t="s">
        <v>138</v>
      </c>
      <c r="D46" s="28">
        <v>43</v>
      </c>
      <c r="E46" s="29">
        <f>(G46+J46+M46)/3</f>
        <v>4.0698596830780255E-5</v>
      </c>
      <c r="F46" s="30">
        <v>10</v>
      </c>
      <c r="G46" s="31">
        <f>F46/$F$52</f>
        <v>3.9148136548700283E-5</v>
      </c>
      <c r="H46" s="32">
        <v>43</v>
      </c>
      <c r="I46" s="33">
        <v>5</v>
      </c>
      <c r="J46" s="31">
        <f>I46/$I$52</f>
        <v>2.1713734805814069E-5</v>
      </c>
      <c r="K46" s="34">
        <v>43</v>
      </c>
      <c r="L46" s="30">
        <v>11</v>
      </c>
      <c r="M46" s="31">
        <f>L46/$L$52</f>
        <v>6.1233919137826425E-5</v>
      </c>
      <c r="N46" s="35">
        <v>43</v>
      </c>
    </row>
    <row r="47" spans="1:14" x14ac:dyDescent="0.2">
      <c r="A47" s="25" t="s">
        <v>139</v>
      </c>
      <c r="B47" s="26" t="s">
        <v>140</v>
      </c>
      <c r="C47" s="27" t="s">
        <v>141</v>
      </c>
      <c r="D47" s="28">
        <v>44</v>
      </c>
      <c r="E47" s="29">
        <f>(G47+J47+M47)/3</f>
        <v>1.3049378849566761E-6</v>
      </c>
      <c r="F47" s="30">
        <v>1</v>
      </c>
      <c r="G47" s="31">
        <f>F47/$F$52</f>
        <v>3.9148136548700282E-6</v>
      </c>
      <c r="H47" s="32">
        <v>44</v>
      </c>
      <c r="I47" s="33">
        <v>0</v>
      </c>
      <c r="J47" s="31">
        <f>I47/$I$52</f>
        <v>0</v>
      </c>
      <c r="K47" s="34">
        <v>44</v>
      </c>
      <c r="L47" s="30">
        <v>0</v>
      </c>
      <c r="M47" s="31">
        <f>L47/$L$52</f>
        <v>0</v>
      </c>
      <c r="N47" s="35">
        <v>44</v>
      </c>
    </row>
    <row r="48" spans="1:14" x14ac:dyDescent="0.2">
      <c r="A48" s="25" t="s">
        <v>142</v>
      </c>
      <c r="B48" s="26" t="s">
        <v>143</v>
      </c>
      <c r="C48" s="27" t="s">
        <v>144</v>
      </c>
      <c r="D48" s="28">
        <v>45</v>
      </c>
      <c r="E48" s="29">
        <f>(G48+J48+M48)/3</f>
        <v>0</v>
      </c>
      <c r="F48" s="30">
        <v>0</v>
      </c>
      <c r="G48" s="31">
        <f>F48/$F$52</f>
        <v>0</v>
      </c>
      <c r="H48" s="32">
        <v>45</v>
      </c>
      <c r="I48" s="33">
        <v>0</v>
      </c>
      <c r="J48" s="31">
        <f>I48/$I$52</f>
        <v>0</v>
      </c>
      <c r="K48" s="34">
        <v>44</v>
      </c>
      <c r="L48" s="30">
        <v>0</v>
      </c>
      <c r="M48" s="31">
        <f>L48/$L$52</f>
        <v>0</v>
      </c>
      <c r="N48" s="35">
        <v>44</v>
      </c>
    </row>
    <row r="49" spans="1:17" ht="12" customHeight="1" x14ac:dyDescent="0.2">
      <c r="A49" s="25" t="s">
        <v>145</v>
      </c>
      <c r="B49" s="47" t="s">
        <v>146</v>
      </c>
      <c r="C49" s="45" t="s">
        <v>147</v>
      </c>
      <c r="D49" s="28">
        <v>45</v>
      </c>
      <c r="E49" s="29">
        <f>(G49+J49+M49)/3</f>
        <v>0</v>
      </c>
      <c r="F49" s="30">
        <v>0</v>
      </c>
      <c r="G49" s="31">
        <f>F49/$F$52</f>
        <v>0</v>
      </c>
      <c r="H49" s="32">
        <v>45</v>
      </c>
      <c r="I49" s="33">
        <v>0</v>
      </c>
      <c r="J49" s="31">
        <f>I49/$I$52</f>
        <v>0</v>
      </c>
      <c r="K49" s="34">
        <v>44</v>
      </c>
      <c r="L49" s="30">
        <v>0</v>
      </c>
      <c r="M49" s="31">
        <f>L49/$L$52</f>
        <v>0</v>
      </c>
      <c r="N49" s="35">
        <v>44</v>
      </c>
    </row>
    <row r="50" spans="1:17" x14ac:dyDescent="0.2">
      <c r="A50" s="54" t="s">
        <v>148</v>
      </c>
      <c r="B50" s="55" t="s">
        <v>149</v>
      </c>
      <c r="C50" s="56" t="s">
        <v>150</v>
      </c>
      <c r="D50" s="57">
        <v>45</v>
      </c>
      <c r="E50" s="58">
        <f>(G50+J50+M50)/3</f>
        <v>0</v>
      </c>
      <c r="F50" s="59">
        <v>0</v>
      </c>
      <c r="G50" s="60">
        <f>F50/$F$52</f>
        <v>0</v>
      </c>
      <c r="H50" s="61">
        <v>45</v>
      </c>
      <c r="I50" s="62">
        <v>0</v>
      </c>
      <c r="J50" s="63">
        <f>I50/$I$52</f>
        <v>0</v>
      </c>
      <c r="K50" s="64">
        <v>44</v>
      </c>
      <c r="L50" s="30">
        <v>0</v>
      </c>
      <c r="M50" s="63">
        <f>L50/$L$52</f>
        <v>0</v>
      </c>
      <c r="N50" s="65">
        <v>44</v>
      </c>
    </row>
    <row r="51" spans="1:17" x14ac:dyDescent="0.2">
      <c r="A51" s="66" t="s">
        <v>151</v>
      </c>
      <c r="B51" s="52" t="s">
        <v>152</v>
      </c>
      <c r="C51" s="67" t="s">
        <v>153</v>
      </c>
      <c r="D51" s="68">
        <v>45</v>
      </c>
      <c r="E51" s="58">
        <f>(G51+J51+M51)/3</f>
        <v>0</v>
      </c>
      <c r="F51" s="59">
        <v>0</v>
      </c>
      <c r="G51" s="60">
        <f>F51/$F$52</f>
        <v>0</v>
      </c>
      <c r="H51" s="69">
        <v>45</v>
      </c>
      <c r="I51" s="62">
        <v>0</v>
      </c>
      <c r="J51" s="63">
        <f>I51/$I$52</f>
        <v>0</v>
      </c>
      <c r="K51" s="69">
        <v>44</v>
      </c>
      <c r="L51" s="30">
        <v>0</v>
      </c>
      <c r="M51" s="63">
        <f>L51/$L$52</f>
        <v>0</v>
      </c>
      <c r="N51" s="70">
        <v>44</v>
      </c>
    </row>
    <row r="52" spans="1:17" ht="11.45" customHeight="1" x14ac:dyDescent="0.2">
      <c r="B52" s="72"/>
      <c r="F52" s="75">
        <f>SUM(F4:F51)</f>
        <v>255440</v>
      </c>
      <c r="G52" s="76"/>
      <c r="I52" s="75">
        <f>SUM(I4:I51)</f>
        <v>230269</v>
      </c>
      <c r="L52" s="75">
        <f>SUM(L4:L51)</f>
        <v>179639</v>
      </c>
    </row>
    <row r="54" spans="1:17" x14ac:dyDescent="0.2">
      <c r="D54" s="74"/>
      <c r="H54" s="77"/>
      <c r="K54" s="78"/>
      <c r="M54" s="74"/>
      <c r="Q54" s="79"/>
    </row>
    <row r="56" spans="1:17" x14ac:dyDescent="0.2">
      <c r="H56" s="77"/>
    </row>
    <row r="58" spans="1:17" x14ac:dyDescent="0.2">
      <c r="I58" s="56"/>
    </row>
  </sheetData>
  <autoFilter ref="A3:N3" xr:uid="{00000000-0009-0000-0000-00000C000000}">
    <sortState ref="A5:N52">
      <sortCondition descending="1" ref="E3"/>
    </sortState>
  </autoFilter>
  <mergeCells count="8">
    <mergeCell ref="A1:N1"/>
    <mergeCell ref="A2:A3"/>
    <mergeCell ref="B2:B3"/>
    <mergeCell ref="C2:C3"/>
    <mergeCell ref="D2:E2"/>
    <mergeCell ref="F2:H2"/>
    <mergeCell ref="I2:K2"/>
    <mergeCell ref="L2:N2"/>
  </mergeCells>
  <hyperlinks>
    <hyperlink ref="B45" r:id="rId1" xr:uid="{D20F865C-DE22-4979-BFBA-4472C584B26B}"/>
    <hyperlink ref="B38" r:id="rId2" xr:uid="{C6FE34A4-44D1-42D5-B621-57D15DE0462B}"/>
    <hyperlink ref="B23" r:id="rId3" xr:uid="{2B800D7A-8958-48CA-86F6-D206A7925677}"/>
    <hyperlink ref="B44" r:id="rId4" xr:uid="{17386D01-73BF-4408-84C9-B381FEF3EC57}"/>
    <hyperlink ref="B27" r:id="rId5" xr:uid="{329B463D-0525-46EF-9E77-CFC6AF07A52B}"/>
    <hyperlink ref="B37" r:id="rId6" xr:uid="{EED35CB8-2BD5-4C83-9BEE-13FCB9258DD6}"/>
    <hyperlink ref="B24" r:id="rId7" xr:uid="{59BD900F-EF36-4B96-9570-71F1CC71074A}"/>
    <hyperlink ref="B17" r:id="rId8" xr:uid="{6C1BB2B7-6A6A-4D5F-B7B7-4CFE5BC9D87C}"/>
    <hyperlink ref="B19" r:id="rId9" xr:uid="{2D1E3AC6-F4F9-4DF2-B7F9-0E9A5E5E32DD}"/>
    <hyperlink ref="B49" r:id="rId10" xr:uid="{90824D5C-A61E-4CA3-8C95-9F70D3BB2543}"/>
    <hyperlink ref="B11" r:id="rId11" xr:uid="{48E2F50B-9303-4038-B3AA-E253CD3C038E}"/>
    <hyperlink ref="B32" r:id="rId12" xr:uid="{634277E6-837E-42A2-B83D-D7EF428BA73F}"/>
    <hyperlink ref="B48" r:id="rId13" xr:uid="{17870801-A55D-4364-B4E7-FA72A971D914}"/>
    <hyperlink ref="B7" r:id="rId14" xr:uid="{6CB25705-E628-4BD4-99B4-48626B99A722}"/>
    <hyperlink ref="B28" r:id="rId15" xr:uid="{BD06FF1C-92E4-4A7C-8EA2-FEB25135F48D}"/>
    <hyperlink ref="B26" r:id="rId16" xr:uid="{46C6F81B-4F7A-46F0-900A-505884353D5F}"/>
    <hyperlink ref="B12" r:id="rId17" xr:uid="{02D4BA70-FB2B-4E11-A23C-3C943A9B56E4}"/>
    <hyperlink ref="B46" r:id="rId18" xr:uid="{764E638E-DCCB-4CEB-B8E1-8B0FF10F4905}"/>
    <hyperlink ref="B29" r:id="rId19" xr:uid="{E319C306-66B1-49C1-AE19-7ED30E8FCA65}"/>
    <hyperlink ref="B31" r:id="rId20" xr:uid="{C653CA66-B3C5-4ACA-80D5-D4328DB549B3}"/>
    <hyperlink ref="B47" r:id="rId21" xr:uid="{CF663419-5769-491E-971D-3941ABA67E65}"/>
    <hyperlink ref="B15" r:id="rId22" xr:uid="{6B4ECFFF-CC70-4C12-A50A-E120D54AA0BF}"/>
    <hyperlink ref="B50" r:id="rId23" xr:uid="{E8E93E94-0649-401B-8139-335ACDD5F109}"/>
    <hyperlink ref="B14" r:id="rId24" xr:uid="{C465D25E-05E9-4373-B156-740BBB98B021}"/>
    <hyperlink ref="B41" r:id="rId25" xr:uid="{0552720F-FEDA-4891-B58C-5A7EE68E6172}"/>
    <hyperlink ref="B20" r:id="rId26" xr:uid="{0F9A771C-9411-420E-B645-B9D65438033A}"/>
    <hyperlink ref="B4" r:id="rId27" xr:uid="{33C4C3E7-748D-4822-839E-FD5D9F5A72B0}"/>
    <hyperlink ref="B8" r:id="rId28" xr:uid="{07AB2500-1B5A-4819-BD2F-E35E25B53F8A}"/>
    <hyperlink ref="B13" r:id="rId29" xr:uid="{525E1E88-E955-477D-AF7C-75DB1A64B69D}"/>
    <hyperlink ref="B35" r:id="rId30" xr:uid="{1508AE68-B62D-4D2D-B716-FC65DADBC069}"/>
    <hyperlink ref="B33" r:id="rId31" xr:uid="{94361A5E-B3CC-4F94-A294-CEE3E360D840}"/>
    <hyperlink ref="B22" r:id="rId32" xr:uid="{3D5C7958-2976-4E50-BEE5-38451925DA8A}"/>
    <hyperlink ref="B6" r:id="rId33" xr:uid="{78E7DD20-89F9-4E41-AE9D-B931DD8A77B1}"/>
    <hyperlink ref="B36" r:id="rId34" xr:uid="{A014C548-D42B-4D1C-A0BA-C547081D383C}"/>
    <hyperlink ref="B25" r:id="rId35" xr:uid="{CEA73A91-8C92-4339-AC85-F54EC527FF70}"/>
    <hyperlink ref="B42" r:id="rId36" xr:uid="{A16A7094-D06E-4DEC-9527-823F9DFBF8C4}"/>
    <hyperlink ref="B40" r:id="rId37" xr:uid="{BC513CB2-C650-44CD-AF19-D3002B4C3F53}"/>
    <hyperlink ref="B10" r:id="rId38" xr:uid="{956250E4-62DB-4454-A275-FE5F25D3A647}"/>
    <hyperlink ref="B34" r:id="rId39" xr:uid="{EEF6B2F3-C78C-4386-BC01-6EBB24647B9F}"/>
    <hyperlink ref="B18" r:id="rId40" xr:uid="{676652E6-2492-42E4-B68D-81FC4541F693}"/>
    <hyperlink ref="B5" r:id="rId41" xr:uid="{AC6314D2-62AB-4477-B893-BAA68BAE233F}"/>
    <hyperlink ref="B16" r:id="rId42" xr:uid="{6281812D-7F89-45BB-B583-8BFB28DE9B2A}"/>
    <hyperlink ref="B21" r:id="rId43" xr:uid="{559D6557-9147-4CC2-9A2F-BAC3262CF192}"/>
    <hyperlink ref="B39" r:id="rId44" xr:uid="{E2CE1CF8-C592-43EB-9497-225F2DD083EC}"/>
    <hyperlink ref="B9" r:id="rId45" xr:uid="{6505191D-E0EA-4625-B952-A2B89FB1AF81}"/>
    <hyperlink ref="B30" r:id="rId46" xr:uid="{69707026-F11E-40CA-BAB9-EB0678C8B11B}"/>
    <hyperlink ref="B43" r:id="rId47" xr:uid="{F65DBC1E-9163-40D5-A25E-2DDDD4761917}"/>
    <hyperlink ref="B51" r:id="rId48" xr:uid="{A956BA36-770B-4F1F-AC29-7E19B749D1D4}"/>
  </hyperlinks>
  <pageMargins left="0.11811023622047245" right="0.11811023622047245" top="0.15748031496062992" bottom="0.19685039370078741" header="0.31496062992125984" footer="0.31496062992125984"/>
  <pageSetup paperSize="9" scale="43" orientation="landscape" r:id="rId49"/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2023-03-17T10:22:53Z</dcterms:modified>
</cp:coreProperties>
</file>