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FireShot\1\bani\"/>
    </mc:Choice>
  </mc:AlternateContent>
  <bookViews>
    <workbookView xWindow="0" yWindow="0" windowWidth="18990" windowHeight="9330" tabRatio="679"/>
  </bookViews>
  <sheets>
    <sheet name="2018" sheetId="2" r:id="rId1"/>
  </sheets>
  <definedNames>
    <definedName name="_xlnm._FilterDatabase" localSheetId="0" hidden="1">'2018'!$A$3:$N$3</definedName>
    <definedName name="_xlnm.Print_Area" localSheetId="0">'2018'!$A$1:$H$50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1" i="2" l="1"/>
  <c r="M49" i="2" s="1"/>
  <c r="I51" i="2"/>
  <c r="J42" i="2" s="1"/>
  <c r="F51" i="2"/>
  <c r="G48" i="2" s="1"/>
  <c r="M27" i="2"/>
  <c r="M40" i="2" l="1"/>
  <c r="M11" i="2"/>
  <c r="M4" i="2"/>
  <c r="M19" i="2"/>
  <c r="M35" i="2"/>
  <c r="M47" i="2"/>
  <c r="M12" i="2"/>
  <c r="M28" i="2"/>
  <c r="M44" i="2"/>
  <c r="J11" i="2"/>
  <c r="M20" i="2"/>
  <c r="M36" i="2"/>
  <c r="J27" i="2"/>
  <c r="J19" i="2"/>
  <c r="J35" i="2"/>
  <c r="J7" i="2"/>
  <c r="J15" i="2"/>
  <c r="J23" i="2"/>
  <c r="J31" i="2"/>
  <c r="J39" i="2"/>
  <c r="G8" i="2"/>
  <c r="G24" i="2"/>
  <c r="G32" i="2"/>
  <c r="G46" i="2"/>
  <c r="G17" i="2"/>
  <c r="G25" i="2"/>
  <c r="G33" i="2"/>
  <c r="G42" i="2"/>
  <c r="G16" i="2"/>
  <c r="G9" i="2"/>
  <c r="G6" i="2"/>
  <c r="G11" i="2"/>
  <c r="G14" i="2"/>
  <c r="G19" i="2"/>
  <c r="E19" i="2" s="1"/>
  <c r="G22" i="2"/>
  <c r="G27" i="2"/>
  <c r="G30" i="2"/>
  <c r="G35" i="2"/>
  <c r="G38" i="2"/>
  <c r="J43" i="2"/>
  <c r="G49" i="2"/>
  <c r="G4" i="2"/>
  <c r="G7" i="2"/>
  <c r="M8" i="2"/>
  <c r="G13" i="2"/>
  <c r="M15" i="2"/>
  <c r="G18" i="2"/>
  <c r="G20" i="2"/>
  <c r="G23" i="2"/>
  <c r="M24" i="2"/>
  <c r="G29" i="2"/>
  <c r="M31" i="2"/>
  <c r="G34" i="2"/>
  <c r="G36" i="2"/>
  <c r="G39" i="2"/>
  <c r="G41" i="2"/>
  <c r="M43" i="2"/>
  <c r="G47" i="2"/>
  <c r="G50" i="2"/>
  <c r="G5" i="2"/>
  <c r="M7" i="2"/>
  <c r="G10" i="2"/>
  <c r="G12" i="2"/>
  <c r="G15" i="2"/>
  <c r="M16" i="2"/>
  <c r="G21" i="2"/>
  <c r="M23" i="2"/>
  <c r="G26" i="2"/>
  <c r="G28" i="2"/>
  <c r="G31" i="2"/>
  <c r="M32" i="2"/>
  <c r="G37" i="2"/>
  <c r="M39" i="2"/>
  <c r="G43" i="2"/>
  <c r="G45" i="2"/>
  <c r="M48" i="2"/>
  <c r="J22" i="2"/>
  <c r="J26" i="2"/>
  <c r="J30" i="2"/>
  <c r="J34" i="2"/>
  <c r="J38" i="2"/>
  <c r="J50" i="2"/>
  <c r="J5" i="2"/>
  <c r="M6" i="2"/>
  <c r="J9" i="2"/>
  <c r="M10" i="2"/>
  <c r="J13" i="2"/>
  <c r="M14" i="2"/>
  <c r="J17" i="2"/>
  <c r="M18" i="2"/>
  <c r="J21" i="2"/>
  <c r="M22" i="2"/>
  <c r="J25" i="2"/>
  <c r="M26" i="2"/>
  <c r="J29" i="2"/>
  <c r="M30" i="2"/>
  <c r="J33" i="2"/>
  <c r="M34" i="2"/>
  <c r="J37" i="2"/>
  <c r="M38" i="2"/>
  <c r="G40" i="2"/>
  <c r="J41" i="2"/>
  <c r="M42" i="2"/>
  <c r="E42" i="2" s="1"/>
  <c r="G44" i="2"/>
  <c r="J45" i="2"/>
  <c r="M46" i="2"/>
  <c r="J49" i="2"/>
  <c r="E49" i="2" s="1"/>
  <c r="M50" i="2"/>
  <c r="J47" i="2"/>
  <c r="J10" i="2"/>
  <c r="J14" i="2"/>
  <c r="J18" i="2"/>
  <c r="J46" i="2"/>
  <c r="E46" i="2" s="1"/>
  <c r="J4" i="2"/>
  <c r="M5" i="2"/>
  <c r="E7" i="2"/>
  <c r="J8" i="2"/>
  <c r="M9" i="2"/>
  <c r="J12" i="2"/>
  <c r="E12" i="2" s="1"/>
  <c r="M13" i="2"/>
  <c r="J16" i="2"/>
  <c r="M17" i="2"/>
  <c r="J20" i="2"/>
  <c r="M21" i="2"/>
  <c r="J24" i="2"/>
  <c r="M25" i="2"/>
  <c r="J28" i="2"/>
  <c r="M29" i="2"/>
  <c r="J32" i="2"/>
  <c r="M33" i="2"/>
  <c r="E35" i="2"/>
  <c r="J36" i="2"/>
  <c r="M37" i="2"/>
  <c r="J40" i="2"/>
  <c r="M41" i="2"/>
  <c r="E43" i="2"/>
  <c r="J44" i="2"/>
  <c r="M45" i="2"/>
  <c r="J48" i="2"/>
  <c r="E48" i="2" s="1"/>
  <c r="J6" i="2"/>
  <c r="E37" i="2" l="1"/>
  <c r="E32" i="2"/>
  <c r="E31" i="2"/>
  <c r="E27" i="2"/>
  <c r="E11" i="2"/>
  <c r="E5" i="2"/>
  <c r="E29" i="2"/>
  <c r="E8" i="2"/>
  <c r="E39" i="2"/>
  <c r="E38" i="2"/>
  <c r="E30" i="2"/>
  <c r="E23" i="2"/>
  <c r="E41" i="2"/>
  <c r="E24" i="2"/>
  <c r="E28" i="2"/>
  <c r="E26" i="2"/>
  <c r="E15" i="2"/>
  <c r="E47" i="2"/>
  <c r="E18" i="2"/>
  <c r="E33" i="2"/>
  <c r="E21" i="2"/>
  <c r="E16" i="2"/>
  <c r="E10" i="2"/>
  <c r="E34" i="2"/>
  <c r="E13" i="2"/>
  <c r="E50" i="2"/>
  <c r="E6" i="2"/>
  <c r="E36" i="2"/>
  <c r="E20" i="2"/>
  <c r="E4" i="2"/>
  <c r="E14" i="2"/>
  <c r="E45" i="2"/>
  <c r="E25" i="2"/>
  <c r="E17" i="2"/>
  <c r="E9" i="2"/>
  <c r="E22" i="2"/>
  <c r="E44" i="2"/>
  <c r="E40" i="2"/>
</calcChain>
</file>

<file path=xl/sharedStrings.xml><?xml version="1.0" encoding="utf-8"?>
<sst xmlns="http://schemas.openxmlformats.org/spreadsheetml/2006/main" count="161" uniqueCount="154">
  <si>
    <t>Рейтинг Электронных торговых площадок по реализации имущества должников за 2018 год</t>
  </si>
  <si>
    <t>Название электронной торговой площадки</t>
  </si>
  <si>
    <t>Сайт электронной торговой площадки</t>
  </si>
  <si>
    <t>Итоговый рейтинг</t>
  </si>
  <si>
    <t>Количество опубликованных лотов</t>
  </si>
  <si>
    <t>Стоимость реализованного имущества на торгах в млн. руб.</t>
  </si>
  <si>
    <t>Количество участников</t>
  </si>
  <si>
    <t>Место</t>
  </si>
  <si>
    <t>Доля рынка</t>
  </si>
  <si>
    <t>Количество</t>
  </si>
  <si>
    <t>Позиция</t>
  </si>
  <si>
    <t>http://bankrupt.centerr.ru/</t>
  </si>
  <si>
    <t>МЭТС</t>
  </si>
  <si>
    <t>https://www.m-ets.ru/</t>
  </si>
  <si>
    <t>Российский аукционный дом</t>
  </si>
  <si>
    <t>https://lot-online.ru/home/index.html</t>
  </si>
  <si>
    <t xml:space="preserve">https://www.fabrikant.ru/ </t>
  </si>
  <si>
    <t>Новые информационные сервисы</t>
  </si>
  <si>
    <t>Центр дистанционных торгов</t>
  </si>
  <si>
    <t>https://bankrot.cdtrf.ru//public/</t>
  </si>
  <si>
    <t>uTender</t>
  </si>
  <si>
    <t>http://www.utender.ru/</t>
  </si>
  <si>
    <t>Аукционный тендерный центр</t>
  </si>
  <si>
    <t>https://atctrade.ru/index.html</t>
  </si>
  <si>
    <t>Объединенная Торговая Площадка</t>
  </si>
  <si>
    <t>https://www.utpl.ru/</t>
  </si>
  <si>
    <t>https://utp.sberbank-ast.ru/Bankruptcy/List/BidList</t>
  </si>
  <si>
    <t>АКОСТА info</t>
  </si>
  <si>
    <t>https://www.akosta.info/</t>
  </si>
  <si>
    <t>СЭЛТИМ</t>
  </si>
  <si>
    <t>https://seltim.ru/index.html</t>
  </si>
  <si>
    <t>Альфалот</t>
  </si>
  <si>
    <t>https://alfalot.ru/</t>
  </si>
  <si>
    <t>Аукционы Сибири</t>
  </si>
  <si>
    <t>https://ausib.ru/index.html</t>
  </si>
  <si>
    <t>Балтийская электронная площадка</t>
  </si>
  <si>
    <t>https://www.bepspb.ru/public</t>
  </si>
  <si>
    <t>Аукцион-центр</t>
  </si>
  <si>
    <t>http://www.aukcioncenter.ru/index.html</t>
  </si>
  <si>
    <t>ВЭТП</t>
  </si>
  <si>
    <t>https://xn-----6kcbaifbn4di5abenic8aq7kvd6a.xn--p1ai/index.html</t>
  </si>
  <si>
    <t xml:space="preserve">http://el-torg.com/ </t>
  </si>
  <si>
    <t>ELECTRO-TORGI.RU</t>
  </si>
  <si>
    <t>https://bankrupt.electro-torgi.ru/</t>
  </si>
  <si>
    <t>Уральская электронная торговая площадка</t>
  </si>
  <si>
    <t>http://etpu.ru/</t>
  </si>
  <si>
    <t>МЕТА-ИНВЕСТ</t>
  </si>
  <si>
    <t>https://meta-invest.ru/</t>
  </si>
  <si>
    <t>Арбитат</t>
  </si>
  <si>
    <t>http://www.arbitat.ru/</t>
  </si>
  <si>
    <t>Региональная Торговая площадка</t>
  </si>
  <si>
    <t>https://regtorg.com/index.html</t>
  </si>
  <si>
    <t>Системы ЭЛектронных Торгов</t>
  </si>
  <si>
    <t>Южная Электронная Торговая Площадка</t>
  </si>
  <si>
    <t>https://torgibankrot.ru/</t>
  </si>
  <si>
    <t>B2B-Center</t>
  </si>
  <si>
    <t>https://www.b2b-center.ru/debt/market.html</t>
  </si>
  <si>
    <t>RUSSIA OnLine</t>
  </si>
  <si>
    <t>https://rus-on.ru/</t>
  </si>
  <si>
    <t>Ru-Trade24</t>
  </si>
  <si>
    <t>http://ru-trade24.ru/</t>
  </si>
  <si>
    <t>Сибирская торговая площадка</t>
  </si>
  <si>
    <t>https://sibtoptrade.ru/</t>
  </si>
  <si>
    <t>http://etpugra.ru/</t>
  </si>
  <si>
    <t>Пром-Консалтинг</t>
  </si>
  <si>
    <t>https://promkonsalt.ru/</t>
  </si>
  <si>
    <t xml:space="preserve">http://www.etp-profit.ru/index.html </t>
  </si>
  <si>
    <t>http://vertrades.ru/</t>
  </si>
  <si>
    <t>«ТЕНДЕР ГАРАНТ»</t>
  </si>
  <si>
    <t>http://tendergarant.com/</t>
  </si>
  <si>
    <t>Банкротство РТ</t>
  </si>
  <si>
    <t>https://etp-bankrotstvo.ru/</t>
  </si>
  <si>
    <t>UralBidIn</t>
  </si>
  <si>
    <t>https://www.uralbidin.ru/</t>
  </si>
  <si>
    <t>Тендер Стандарт</t>
  </si>
  <si>
    <t xml:space="preserve">https://tenderstandart.ru/ </t>
  </si>
  <si>
    <t>KARTOTEKA.RU</t>
  </si>
  <si>
    <t>https://etp.kartoteka.ru/</t>
  </si>
  <si>
    <t>https://www.gloriaservice.ru/</t>
  </si>
  <si>
    <t>ПТП-Центр</t>
  </si>
  <si>
    <t>https://ptp-center.ru/index.html</t>
  </si>
  <si>
    <t xml:space="preserve">Заказ РФ </t>
  </si>
  <si>
    <t xml:space="preserve">http://zakazrf.ru/ </t>
  </si>
  <si>
    <t>Property Trade</t>
  </si>
  <si>
    <t>http://www.propertytrade.ru/login/purchases-all/</t>
  </si>
  <si>
    <t>АИСТ</t>
  </si>
  <si>
    <t>http://www.aistorg.ru/</t>
  </si>
  <si>
    <t>Tender Technologies</t>
  </si>
  <si>
    <t>https://www.tender.one/</t>
  </si>
  <si>
    <t>Евразийская торговая площадка</t>
  </si>
  <si>
    <t>http://eurtp.ru/</t>
  </si>
  <si>
    <t>Аукционы Дальнего Востока</t>
  </si>
  <si>
    <t>https://torgidv.ru/index.html</t>
  </si>
  <si>
    <t>Систематорг</t>
  </si>
  <si>
    <t>http://www.sistematorg.com/</t>
  </si>
  <si>
    <t>Общий рынок</t>
  </si>
  <si>
    <t>ТЕНДЕР ГАРАНТ</t>
  </si>
  <si>
    <t>ЭП Центра реализации</t>
  </si>
  <si>
    <t>Оператор ЭТП</t>
  </si>
  <si>
    <t>ООО «ОТС»</t>
  </si>
  <si>
    <t>ООО «РУССИА ОнЛайн»</t>
  </si>
  <si>
    <t>АО «Новые информационные сервисы»</t>
  </si>
  <si>
    <t>ООО «Электронная площадка «Вердиктъ»</t>
  </si>
  <si>
    <t>ООО «А-Коста»</t>
  </si>
  <si>
    <t>АО «Сбербанк-АСТ»</t>
  </si>
  <si>
    <t>ООО «МЭТС»</t>
  </si>
  <si>
    <t>ООО «Сирин»</t>
  </si>
  <si>
    <t>ООО «СЭлТ»</t>
  </si>
  <si>
    <t>АО «Вэллстон»</t>
  </si>
  <si>
    <t>ОАО «Центр развития экономики»</t>
  </si>
  <si>
    <t>Общество с ограниченной ответственностью «ИстКонсалтингГрупп»</t>
  </si>
  <si>
    <t>ООО «Специализированная организация по проведению торгов – Южная Электронная Торговая Площадка»</t>
  </si>
  <si>
    <t xml:space="preserve">Акционерное общество «Центр Дистанционных Торгов» </t>
  </si>
  <si>
    <t>Oбщество с ограниченной отвественностью «Тендерные технологии»</t>
  </si>
  <si>
    <t>Общество с ограниченной ответственностью «Сервис-Консалт»</t>
  </si>
  <si>
    <t>http://www.nistp.ru</t>
  </si>
  <si>
    <t>http://www.selt-online.ru</t>
  </si>
  <si>
    <t>ЭТП ЮГРА</t>
  </si>
  <si>
    <t>ТП Фабрикант</t>
  </si>
  <si>
    <t>АО Сбербанк-АСТ</t>
  </si>
  <si>
    <t>Электронная площадка Вердиктъ</t>
  </si>
  <si>
    <t>Электронная торговая площадка Профит</t>
  </si>
  <si>
    <t>Электронная торговая площадка Регион</t>
  </si>
  <si>
    <t>ОАО «Российский аукционный дом»</t>
  </si>
  <si>
    <t>ООО «Аукционы Федерации»</t>
  </si>
  <si>
    <t>ООО «ЮТендер»</t>
  </si>
  <si>
    <t>ООО «Фабрикант.ру»</t>
  </si>
  <si>
    <t>ООО «Центр реализации»</t>
  </si>
  <si>
    <t>ООО «ВЭТП»</t>
  </si>
  <si>
    <t>Акционерное Общество «Объединенная Торговая Площадка»</t>
  </si>
  <si>
    <t>Общество с ограниченной ответственностью «Перспектива»</t>
  </si>
  <si>
    <t>ООО «Ру-Трейд»</t>
  </si>
  <si>
    <t>Общество с ограниченной ответственностью «Аукционный тендерный центр»</t>
  </si>
  <si>
    <t>ЗАО «Уральская электронная торговая площадка»</t>
  </si>
  <si>
    <t>ОАО «ИК«МЕТА»</t>
  </si>
  <si>
    <t>ООО «АРБИТАТ»</t>
  </si>
  <si>
    <t>ООО «Балтийская электронная площадка»</t>
  </si>
  <si>
    <t>ООО «Аукционы Сибири»</t>
  </si>
  <si>
    <t>ООО «Сатурн»</t>
  </si>
  <si>
    <t>Акционерное Общество «Агентство по государственному заказу Республики Татарстан»</t>
  </si>
  <si>
    <t>ООО «ПРОМ-Консалтинг»</t>
  </si>
  <si>
    <t>Общество с ограниченной ответственностью «ОБЪЕДИНЕННЫЕ СИСТЕМЫ ТОРГОВ»</t>
  </si>
  <si>
    <t>Общество с ограниченной ответственностью «Сибирская торговая площадка»</t>
  </si>
  <si>
    <t>ООО «ТендерСтандарт»</t>
  </si>
  <si>
    <t>ООО «Коммерсантъ КАРТОТЕКА»</t>
  </si>
  <si>
    <t>ООО «Глория Сервис»</t>
  </si>
  <si>
    <t>Общество с органиченной ответственностью «Электронная торговая площадка»</t>
  </si>
  <si>
    <t>ООО «Автоматизированная информационная система торгов»</t>
  </si>
  <si>
    <t>ООО «Аукционы Дальнего Востока»</t>
  </si>
  <si>
    <t>ООО «УралБидИн»</t>
  </si>
  <si>
    <t>ООО «Евразийская торговая площадка»</t>
  </si>
  <si>
    <t>ООО « Электронные системы Поволжья»</t>
  </si>
  <si>
    <t>Электронная площадкаЭСП</t>
  </si>
  <si>
    <t>ООО «Поволжская торговая площадка»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</si>
</sst>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.0"/>
    <numFmt numFmtId="166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</font>
    <font>
      <b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8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77">
    <xf numFmtId="0" fontId="0" fillId="0" borderId="0" xfId="0"/>
    <xf numFmtId="0" fontId="6" fillId="0" borderId="0" xfId="1" applyFont="1"/>
    <xf numFmtId="0" fontId="6" fillId="0" borderId="2" xfId="1" applyFont="1" applyBorder="1"/>
    <xf numFmtId="0" fontId="6" fillId="0" borderId="0" xfId="1" applyFont="1" applyAlignment="1">
      <alignment vertical="center" wrapText="1"/>
    </xf>
    <xf numFmtId="0" fontId="6" fillId="0" borderId="17" xfId="1" applyFont="1" applyBorder="1"/>
    <xf numFmtId="0" fontId="6" fillId="3" borderId="0" xfId="1" applyFont="1" applyFill="1"/>
    <xf numFmtId="10" fontId="6" fillId="0" borderId="0" xfId="1" applyNumberFormat="1" applyFont="1"/>
    <xf numFmtId="1" fontId="10" fillId="2" borderId="3" xfId="2" applyNumberFormat="1" applyFont="1" applyFill="1" applyBorder="1" applyAlignment="1">
      <alignment horizontal="center" vertical="center"/>
    </xf>
    <xf numFmtId="1" fontId="10" fillId="2" borderId="3" xfId="2" applyNumberFormat="1" applyFont="1" applyFill="1" applyBorder="1" applyAlignment="1">
      <alignment horizontal="center" vertical="center" wrapText="1"/>
    </xf>
    <xf numFmtId="1" fontId="10" fillId="2" borderId="22" xfId="2" applyNumberFormat="1" applyFont="1" applyFill="1" applyBorder="1" applyAlignment="1">
      <alignment horizontal="center" vertical="center"/>
    </xf>
    <xf numFmtId="1" fontId="10" fillId="0" borderId="9" xfId="1" applyNumberFormat="1" applyFont="1" applyBorder="1" applyAlignment="1">
      <alignment horizontal="left" vertical="center" wrapText="1"/>
    </xf>
    <xf numFmtId="10" fontId="10" fillId="2" borderId="9" xfId="1" applyNumberFormat="1" applyFont="1" applyFill="1" applyBorder="1" applyAlignment="1">
      <alignment horizontal="left" vertical="center" wrapText="1"/>
    </xf>
    <xf numFmtId="3" fontId="10" fillId="2" borderId="6" xfId="1" applyNumberFormat="1" applyFont="1" applyFill="1" applyBorder="1" applyAlignment="1">
      <alignment horizontal="left" vertical="center" wrapText="1"/>
    </xf>
    <xf numFmtId="3" fontId="10" fillId="3" borderId="12" xfId="1" applyNumberFormat="1" applyFont="1" applyFill="1" applyBorder="1" applyAlignment="1">
      <alignment horizontal="left" vertical="center" wrapText="1"/>
    </xf>
    <xf numFmtId="3" fontId="10" fillId="3" borderId="8" xfId="1" applyNumberFormat="1" applyFont="1" applyFill="1" applyBorder="1" applyAlignment="1">
      <alignment horizontal="left" vertical="center" wrapText="1"/>
    </xf>
    <xf numFmtId="3" fontId="10" fillId="0" borderId="8" xfId="1" applyNumberFormat="1" applyFont="1" applyBorder="1" applyAlignment="1">
      <alignment wrapText="1"/>
    </xf>
    <xf numFmtId="166" fontId="12" fillId="3" borderId="3" xfId="3" applyNumberFormat="1" applyFont="1" applyFill="1" applyBorder="1" applyAlignment="1">
      <alignment horizontal="center" vertical="center"/>
    </xf>
    <xf numFmtId="10" fontId="12" fillId="4" borderId="2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166" fontId="12" fillId="3" borderId="16" xfId="3" applyNumberFormat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center" vertical="center"/>
    </xf>
    <xf numFmtId="3" fontId="10" fillId="0" borderId="8" xfId="1" applyNumberFormat="1" applyFont="1" applyBorder="1"/>
    <xf numFmtId="3" fontId="10" fillId="3" borderId="8" xfId="1" applyNumberFormat="1" applyFont="1" applyFill="1" applyBorder="1"/>
    <xf numFmtId="166" fontId="12" fillId="3" borderId="22" xfId="3" applyNumberFormat="1" applyFont="1" applyFill="1" applyBorder="1" applyAlignment="1">
      <alignment horizontal="center" vertical="center"/>
    </xf>
    <xf numFmtId="10" fontId="12" fillId="4" borderId="17" xfId="1" applyNumberFormat="1" applyFont="1" applyFill="1" applyBorder="1" applyAlignment="1">
      <alignment horizontal="center" vertical="center"/>
    </xf>
    <xf numFmtId="0" fontId="12" fillId="3" borderId="19" xfId="1" applyFont="1" applyFill="1" applyBorder="1" applyAlignment="1">
      <alignment horizontal="center" vertical="center"/>
    </xf>
    <xf numFmtId="166" fontId="12" fillId="3" borderId="20" xfId="3" applyNumberFormat="1" applyFont="1" applyFill="1" applyBorder="1" applyAlignment="1">
      <alignment horizontal="center" vertical="center"/>
    </xf>
    <xf numFmtId="0" fontId="12" fillId="3" borderId="23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left" vertical="center"/>
    </xf>
    <xf numFmtId="0" fontId="12" fillId="0" borderId="8" xfId="1" applyFont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166" fontId="12" fillId="3" borderId="8" xfId="3" applyNumberFormat="1" applyFont="1" applyFill="1" applyBorder="1" applyAlignment="1">
      <alignment horizontal="center" vertical="center"/>
    </xf>
    <xf numFmtId="0" fontId="12" fillId="0" borderId="0" xfId="1" applyFont="1"/>
    <xf numFmtId="1" fontId="10" fillId="2" borderId="10" xfId="2" applyNumberFormat="1" applyFont="1" applyFill="1" applyBorder="1" applyAlignment="1">
      <alignment horizontal="center" vertical="center" wrapText="1"/>
    </xf>
    <xf numFmtId="10" fontId="10" fillId="4" borderId="14" xfId="2" applyNumberFormat="1" applyFont="1" applyFill="1" applyBorder="1" applyAlignment="1">
      <alignment horizontal="center" vertical="center" wrapText="1"/>
    </xf>
    <xf numFmtId="10" fontId="10" fillId="4" borderId="18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wrapText="1"/>
    </xf>
    <xf numFmtId="0" fontId="11" fillId="0" borderId="1" xfId="2" applyNumberFormat="1" applyFont="1" applyFill="1" applyBorder="1"/>
    <xf numFmtId="0" fontId="13" fillId="0" borderId="1" xfId="6" applyNumberFormat="1" applyFont="1" applyFill="1" applyBorder="1" applyAlignment="1" applyProtection="1"/>
    <xf numFmtId="0" fontId="11" fillId="3" borderId="1" xfId="2" applyNumberFormat="1" applyFont="1" applyFill="1" applyBorder="1" applyAlignment="1">
      <alignment horizontal="left"/>
    </xf>
    <xf numFmtId="0" fontId="11" fillId="3" borderId="1" xfId="2" applyNumberFormat="1" applyFont="1" applyFill="1" applyBorder="1"/>
    <xf numFmtId="0" fontId="12" fillId="0" borderId="1" xfId="1" applyNumberFormat="1" applyFont="1" applyBorder="1"/>
    <xf numFmtId="0" fontId="12" fillId="0" borderId="0" xfId="1" applyNumberFormat="1" applyFont="1"/>
    <xf numFmtId="0" fontId="12" fillId="3" borderId="8" xfId="6" applyNumberFormat="1" applyFont="1" applyFill="1" applyBorder="1" applyAlignment="1" applyProtection="1">
      <alignment horizontal="left"/>
    </xf>
    <xf numFmtId="0" fontId="12" fillId="3" borderId="8" xfId="2" applyNumberFormat="1" applyFont="1" applyFill="1" applyBorder="1" applyAlignment="1">
      <alignment horizontal="left"/>
    </xf>
    <xf numFmtId="0" fontId="12" fillId="0" borderId="8" xfId="4" applyNumberFormat="1" applyFont="1" applyFill="1" applyBorder="1" applyAlignment="1"/>
    <xf numFmtId="3" fontId="10" fillId="3" borderId="4" xfId="1" applyNumberFormat="1" applyFont="1" applyFill="1" applyBorder="1"/>
    <xf numFmtId="1" fontId="10" fillId="3" borderId="10" xfId="1" applyNumberFormat="1" applyFont="1" applyFill="1" applyBorder="1" applyAlignment="1">
      <alignment horizontal="left" vertical="center" wrapText="1"/>
    </xf>
    <xf numFmtId="0" fontId="10" fillId="3" borderId="11" xfId="1" applyFont="1" applyFill="1" applyBorder="1" applyAlignment="1">
      <alignment horizontal="left" vertical="center" wrapText="1"/>
    </xf>
    <xf numFmtId="0" fontId="10" fillId="3" borderId="13" xfId="1" applyFont="1" applyFill="1" applyBorder="1" applyAlignment="1">
      <alignment horizontal="left" vertical="center" wrapText="1"/>
    </xf>
    <xf numFmtId="3" fontId="10" fillId="2" borderId="8" xfId="1" applyNumberFormat="1" applyFont="1" applyFill="1" applyBorder="1" applyAlignment="1">
      <alignment horizontal="left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1" fontId="12" fillId="0" borderId="8" xfId="1" applyNumberFormat="1" applyFont="1" applyBorder="1" applyAlignment="1">
      <alignment horizontal="center" vertical="center"/>
    </xf>
    <xf numFmtId="1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10" fontId="10" fillId="4" borderId="21" xfId="2" applyNumberFormat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left" vertical="center" wrapText="1"/>
    </xf>
    <xf numFmtId="0" fontId="12" fillId="3" borderId="15" xfId="3" applyNumberFormat="1" applyFont="1" applyFill="1" applyBorder="1" applyAlignment="1">
      <alignment horizontal="center" vertical="center"/>
    </xf>
    <xf numFmtId="0" fontId="12" fillId="3" borderId="23" xfId="3" applyNumberFormat="1" applyFont="1" applyFill="1" applyBorder="1" applyAlignment="1">
      <alignment horizontal="center" vertical="center"/>
    </xf>
    <xf numFmtId="0" fontId="12" fillId="0" borderId="8" xfId="2" applyNumberFormat="1" applyFont="1" applyFill="1" applyBorder="1" applyAlignment="1"/>
    <xf numFmtId="0" fontId="12" fillId="3" borderId="8" xfId="2" applyNumberFormat="1" applyFont="1" applyFill="1" applyBorder="1" applyAlignment="1"/>
    <xf numFmtId="0" fontId="12" fillId="0" borderId="8" xfId="1" applyNumberFormat="1" applyFont="1" applyBorder="1"/>
    <xf numFmtId="0" fontId="11" fillId="3" borderId="19" xfId="2" applyNumberFormat="1" applyFont="1" applyFill="1" applyBorder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19" xfId="1" applyNumberFormat="1" applyFont="1" applyBorder="1" applyAlignment="1">
      <alignment horizontal="center" vertical="center" wrapText="1"/>
    </xf>
    <xf numFmtId="0" fontId="10" fillId="0" borderId="13" xfId="1" applyNumberFormat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165" fontId="10" fillId="3" borderId="6" xfId="1" applyNumberFormat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wrapText="1"/>
    </xf>
    <xf numFmtId="0" fontId="10" fillId="0" borderId="6" xfId="1" applyFont="1" applyBorder="1" applyAlignment="1">
      <alignment horizontal="center" wrapText="1"/>
    </xf>
    <xf numFmtId="0" fontId="7" fillId="0" borderId="8" xfId="1" applyFont="1" applyBorder="1" applyAlignment="1">
      <alignment horizontal="center"/>
    </xf>
    <xf numFmtId="0" fontId="10" fillId="0" borderId="8" xfId="4" applyNumberFormat="1" applyFont="1" applyFill="1" applyBorder="1" applyAlignment="1">
      <alignment horizontal="center" vertical="center"/>
    </xf>
  </cellXfs>
  <cellStyles count="9">
    <cellStyle name="Гиперссылка" xfId="6" builtinId="8"/>
    <cellStyle name="Гиперссылка 2" xfId="2"/>
    <cellStyle name="Обычный" xfId="0" builtinId="0"/>
    <cellStyle name="Обычный 2" xfId="1"/>
    <cellStyle name="Обычный 2 2" xfId="4"/>
    <cellStyle name="Обычный 3" xfId="7"/>
    <cellStyle name="Обычный 4" xfId="8"/>
    <cellStyle name="Финансовый 2" xfId="3"/>
    <cellStyle name="Финансовый 2 2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7620</xdr:rowOff>
    </xdr:from>
    <xdr:to>
      <xdr:col>5</xdr:col>
      <xdr:colOff>15240</xdr:colOff>
      <xdr:row>0</xdr:row>
      <xdr:rowOff>861060</xdr:rowOff>
    </xdr:to>
    <xdr:sp macro="" textlink="">
      <xdr:nvSpPr>
        <xdr:cNvPr id="2" name="Стрелка вниз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97040" y="7620"/>
          <a:ext cx="15240" cy="190500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201</a:t>
          </a:r>
          <a:r>
            <a:rPr lang="en-US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8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г. сумма всех баллов по шести показателям: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5</xdr:col>
      <xdr:colOff>0</xdr:colOff>
      <xdr:row>0</xdr:row>
      <xdr:rowOff>7620</xdr:rowOff>
    </xdr:from>
    <xdr:to>
      <xdr:col>5</xdr:col>
      <xdr:colOff>15240</xdr:colOff>
      <xdr:row>0</xdr:row>
      <xdr:rowOff>861060</xdr:rowOff>
    </xdr:to>
    <xdr:sp macro="" textlink="">
      <xdr:nvSpPr>
        <xdr:cNvPr id="3" name="Стрелка вниз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97040" y="7620"/>
          <a:ext cx="15240" cy="190500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201</a:t>
          </a:r>
          <a:r>
            <a:rPr lang="en-US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8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г. сумма всех баллов по шести показателям: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istorg.ru/" TargetMode="External"/><Relationship Id="rId18" Type="http://schemas.openxmlformats.org/officeDocument/2006/relationships/hyperlink" Target="https://torgidv.ru/index.html" TargetMode="External"/><Relationship Id="rId26" Type="http://schemas.openxmlformats.org/officeDocument/2006/relationships/hyperlink" Target="https://meta-invest.ru/" TargetMode="External"/><Relationship Id="rId39" Type="http://schemas.openxmlformats.org/officeDocument/2006/relationships/hyperlink" Target="https://tenderstandart.ru/" TargetMode="External"/><Relationship Id="rId3" Type="http://schemas.openxmlformats.org/officeDocument/2006/relationships/hyperlink" Target="http://vertrades.ru/" TargetMode="External"/><Relationship Id="rId21" Type="http://schemas.openxmlformats.org/officeDocument/2006/relationships/hyperlink" Target="https://etp-bankrotstvo.ru/" TargetMode="External"/><Relationship Id="rId34" Type="http://schemas.openxmlformats.org/officeDocument/2006/relationships/hyperlink" Target="https://sibtoptrade.ru/" TargetMode="External"/><Relationship Id="rId42" Type="http://schemas.openxmlformats.org/officeDocument/2006/relationships/hyperlink" Target="http://www.etp-profit.ru/index.html" TargetMode="External"/><Relationship Id="rId47" Type="http://schemas.openxmlformats.org/officeDocument/2006/relationships/hyperlink" Target="https://torgibankrot.ru/" TargetMode="External"/><Relationship Id="rId7" Type="http://schemas.openxmlformats.org/officeDocument/2006/relationships/hyperlink" Target="https://rus-on.ru/" TargetMode="External"/><Relationship Id="rId12" Type="http://schemas.openxmlformats.org/officeDocument/2006/relationships/hyperlink" Target="https://www.akosta.info/" TargetMode="External"/><Relationship Id="rId17" Type="http://schemas.openxmlformats.org/officeDocument/2006/relationships/hyperlink" Target="http://www.aukcioncenter.ru/index.html" TargetMode="External"/><Relationship Id="rId25" Type="http://schemas.openxmlformats.org/officeDocument/2006/relationships/hyperlink" Target="http://zakazrf.ru/" TargetMode="External"/><Relationship Id="rId33" Type="http://schemas.openxmlformats.org/officeDocument/2006/relationships/hyperlink" Target="https://lot-online.ru/home/index.html" TargetMode="External"/><Relationship Id="rId38" Type="http://schemas.openxmlformats.org/officeDocument/2006/relationships/hyperlink" Target="https://www.fabrikant.ru/" TargetMode="External"/><Relationship Id="rId46" Type="http://schemas.openxmlformats.org/officeDocument/2006/relationships/hyperlink" Target="http://etpugra.ru/" TargetMode="External"/><Relationship Id="rId2" Type="http://schemas.openxmlformats.org/officeDocument/2006/relationships/hyperlink" Target="http://tendergarant.com/" TargetMode="External"/><Relationship Id="rId16" Type="http://schemas.openxmlformats.org/officeDocument/2006/relationships/hyperlink" Target="https://atctrade.ru/index.html" TargetMode="External"/><Relationship Id="rId20" Type="http://schemas.openxmlformats.org/officeDocument/2006/relationships/hyperlink" Target="https://www.bepspb.ru/public" TargetMode="External"/><Relationship Id="rId29" Type="http://schemas.openxmlformats.org/officeDocument/2006/relationships/hyperlink" Target="https://www.utpl.ru/" TargetMode="External"/><Relationship Id="rId41" Type="http://schemas.openxmlformats.org/officeDocument/2006/relationships/hyperlink" Target="https://bankrot.cdtrf.ru/public/" TargetMode="External"/><Relationship Id="rId1" Type="http://schemas.openxmlformats.org/officeDocument/2006/relationships/hyperlink" Target="http://www.propertytrade.ru/login/purchases-all/" TargetMode="External"/><Relationship Id="rId6" Type="http://schemas.openxmlformats.org/officeDocument/2006/relationships/hyperlink" Target="https://etp.kartoteka.ru/" TargetMode="External"/><Relationship Id="rId11" Type="http://schemas.openxmlformats.org/officeDocument/2006/relationships/hyperlink" Target="http://www.utender.ru/" TargetMode="External"/><Relationship Id="rId24" Type="http://schemas.openxmlformats.org/officeDocument/2006/relationships/hyperlink" Target="https://utp.sberbank-ast.ru/Bankruptcy/List/BidList" TargetMode="External"/><Relationship Id="rId32" Type="http://schemas.openxmlformats.org/officeDocument/2006/relationships/hyperlink" Target="https://regtorg.com/index.html" TargetMode="External"/><Relationship Id="rId37" Type="http://schemas.openxmlformats.org/officeDocument/2006/relationships/hyperlink" Target="http://www.selt-online.ru/" TargetMode="External"/><Relationship Id="rId40" Type="http://schemas.openxmlformats.org/officeDocument/2006/relationships/hyperlink" Target="http://etpu.ru/" TargetMode="External"/><Relationship Id="rId45" Type="http://schemas.openxmlformats.org/officeDocument/2006/relationships/hyperlink" Target="http://bankrupt.centerr.ru/" TargetMode="External"/><Relationship Id="rId5" Type="http://schemas.openxmlformats.org/officeDocument/2006/relationships/hyperlink" Target="https://bankrupt.electro-torgi.ru/" TargetMode="External"/><Relationship Id="rId15" Type="http://schemas.openxmlformats.org/officeDocument/2006/relationships/hyperlink" Target="http://www.arbitat.ru/" TargetMode="External"/><Relationship Id="rId23" Type="http://schemas.openxmlformats.org/officeDocument/2006/relationships/hyperlink" Target="http://eurtp.ru/" TargetMode="External"/><Relationship Id="rId28" Type="http://schemas.openxmlformats.org/officeDocument/2006/relationships/hyperlink" Target="http://www.nistp.ru/" TargetMode="External"/><Relationship Id="rId36" Type="http://schemas.openxmlformats.org/officeDocument/2006/relationships/hyperlink" Target="https://seltim.ru/index.html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uralbidin.ru/" TargetMode="External"/><Relationship Id="rId19" Type="http://schemas.openxmlformats.org/officeDocument/2006/relationships/hyperlink" Target="https://ausib.ru/index.html" TargetMode="External"/><Relationship Id="rId31" Type="http://schemas.openxmlformats.org/officeDocument/2006/relationships/hyperlink" Target="https://ptp-center.ru/index.html" TargetMode="External"/><Relationship Id="rId44" Type="http://schemas.openxmlformats.org/officeDocument/2006/relationships/hyperlink" Target="https://www.gloriaservice.ru/" TargetMode="External"/><Relationship Id="rId4" Type="http://schemas.openxmlformats.org/officeDocument/2006/relationships/hyperlink" Target="https://www.b2b-center.ru/debt/market.html" TargetMode="External"/><Relationship Id="rId9" Type="http://schemas.openxmlformats.org/officeDocument/2006/relationships/hyperlink" Target="https://www.tender.one/" TargetMode="External"/><Relationship Id="rId14" Type="http://schemas.openxmlformats.org/officeDocument/2006/relationships/hyperlink" Target="https://alfalot.ru/" TargetMode="External"/><Relationship Id="rId22" Type="http://schemas.openxmlformats.org/officeDocument/2006/relationships/hyperlink" Target="https://&#1090;&#1086;&#1088;&#1075;&#1086;&#1074;&#1072;&#1103;-&#1087;&#1083;&#1086;&#1097;&#1072;&#1076;&#1082;&#1072;-&#1074;&#1101;&#1090;&#1087;.&#1088;&#1092;/index.html" TargetMode="External"/><Relationship Id="rId27" Type="http://schemas.openxmlformats.org/officeDocument/2006/relationships/hyperlink" Target="https://www.m-ets.ru/" TargetMode="External"/><Relationship Id="rId30" Type="http://schemas.openxmlformats.org/officeDocument/2006/relationships/hyperlink" Target="https://promkonsalt.ru/" TargetMode="External"/><Relationship Id="rId35" Type="http://schemas.openxmlformats.org/officeDocument/2006/relationships/hyperlink" Target="http://www.sistematorg.com/" TargetMode="External"/><Relationship Id="rId43" Type="http://schemas.openxmlformats.org/officeDocument/2006/relationships/hyperlink" Target="http://el-torg.com/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ru-trade24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tabSelected="1" zoomScaleNormal="100" workbookViewId="0">
      <pane xSplit="1" ySplit="3" topLeftCell="B19" activePane="bottomRight" state="frozen"/>
      <selection pane="topRight" activeCell="B1" sqref="B1"/>
      <selection pane="bottomLeft" activeCell="A5" sqref="A5"/>
      <selection pane="bottomRight" activeCell="C32" sqref="C32"/>
    </sheetView>
  </sheetViews>
  <sheetFormatPr defaultColWidth="8.85546875" defaultRowHeight="12" x14ac:dyDescent="0.2"/>
  <cols>
    <col min="1" max="1" width="36.7109375" style="32" customWidth="1"/>
    <col min="2" max="3" width="39.7109375" style="42" customWidth="1"/>
    <col min="4" max="4" width="9.7109375" style="32" customWidth="1"/>
    <col min="5" max="5" width="12.7109375" style="32" customWidth="1"/>
    <col min="6" max="7" width="12.7109375" style="54" customWidth="1"/>
    <col min="8" max="8" width="9.7109375" style="55" customWidth="1"/>
    <col min="9" max="10" width="12.7109375" style="32" customWidth="1"/>
    <col min="11" max="11" width="9.7109375" style="32" customWidth="1"/>
    <col min="12" max="13" width="12.7109375" style="32" customWidth="1"/>
    <col min="14" max="14" width="9.7109375" style="32" customWidth="1"/>
    <col min="15" max="16384" width="8.85546875" style="1"/>
  </cols>
  <sheetData>
    <row r="1" spans="1:14" ht="25.5" customHeight="1" x14ac:dyDescent="0.2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s="2" customFormat="1" ht="24" customHeight="1" thickBot="1" x14ac:dyDescent="0.25">
      <c r="A2" s="67" t="s">
        <v>1</v>
      </c>
      <c r="B2" s="69" t="s">
        <v>2</v>
      </c>
      <c r="C2" s="76" t="s">
        <v>98</v>
      </c>
      <c r="D2" s="71" t="s">
        <v>3</v>
      </c>
      <c r="E2" s="68"/>
      <c r="F2" s="72" t="s">
        <v>4</v>
      </c>
      <c r="G2" s="72"/>
      <c r="H2" s="72"/>
      <c r="I2" s="73" t="s">
        <v>5</v>
      </c>
      <c r="J2" s="74"/>
      <c r="K2" s="74"/>
      <c r="L2" s="75" t="s">
        <v>6</v>
      </c>
      <c r="M2" s="75"/>
      <c r="N2" s="75"/>
    </row>
    <row r="3" spans="1:14" s="3" customFormat="1" ht="15" customHeight="1" thickBot="1" x14ac:dyDescent="0.3">
      <c r="A3" s="68"/>
      <c r="B3" s="70"/>
      <c r="C3" s="76"/>
      <c r="D3" s="10" t="s">
        <v>7</v>
      </c>
      <c r="E3" s="11" t="s">
        <v>8</v>
      </c>
      <c r="F3" s="47" t="s">
        <v>9</v>
      </c>
      <c r="G3" s="12" t="s">
        <v>8</v>
      </c>
      <c r="H3" s="48" t="s">
        <v>10</v>
      </c>
      <c r="I3" s="13" t="s">
        <v>9</v>
      </c>
      <c r="J3" s="12" t="s">
        <v>8</v>
      </c>
      <c r="K3" s="49" t="s">
        <v>10</v>
      </c>
      <c r="L3" s="14" t="s">
        <v>9</v>
      </c>
      <c r="M3" s="50" t="s">
        <v>8</v>
      </c>
      <c r="N3" s="57" t="s">
        <v>10</v>
      </c>
    </row>
    <row r="4" spans="1:14" s="4" customFormat="1" x14ac:dyDescent="0.2">
      <c r="A4" s="15" t="s">
        <v>97</v>
      </c>
      <c r="B4" s="36" t="s">
        <v>11</v>
      </c>
      <c r="C4" s="60" t="s">
        <v>127</v>
      </c>
      <c r="D4" s="33">
        <v>1</v>
      </c>
      <c r="E4" s="34">
        <f t="shared" ref="E4:E50" si="0">(G4+J4+M4)/3</f>
        <v>0.1631230460271722</v>
      </c>
      <c r="F4" s="16">
        <v>121787</v>
      </c>
      <c r="G4" s="17">
        <f t="shared" ref="G4:G50" si="1">F4/$F$51</f>
        <v>0.34222136048916463</v>
      </c>
      <c r="H4" s="20">
        <v>1</v>
      </c>
      <c r="I4" s="16">
        <v>8030</v>
      </c>
      <c r="J4" s="17">
        <f t="shared" ref="J4:J50" si="2">I4/$I$51</f>
        <v>6.7239978898537139E-2</v>
      </c>
      <c r="K4" s="18">
        <v>6</v>
      </c>
      <c r="L4" s="19">
        <v>8736</v>
      </c>
      <c r="M4" s="17">
        <f t="shared" ref="M4:M50" si="3">L4/$L$51</f>
        <v>7.9907798693814827E-2</v>
      </c>
      <c r="N4" s="58">
        <v>4</v>
      </c>
    </row>
    <row r="5" spans="1:14" x14ac:dyDescent="0.2">
      <c r="A5" s="21" t="s">
        <v>12</v>
      </c>
      <c r="B5" s="37" t="s">
        <v>13</v>
      </c>
      <c r="C5" s="60" t="s">
        <v>105</v>
      </c>
      <c r="D5" s="7">
        <v>2</v>
      </c>
      <c r="E5" s="35">
        <f t="shared" si="0"/>
        <v>0.13622251434771443</v>
      </c>
      <c r="F5" s="16">
        <v>34055</v>
      </c>
      <c r="G5" s="17">
        <f t="shared" si="1"/>
        <v>9.5694519377753792E-2</v>
      </c>
      <c r="H5" s="20">
        <v>2</v>
      </c>
      <c r="I5" s="16">
        <v>16321</v>
      </c>
      <c r="J5" s="17">
        <f t="shared" si="2"/>
        <v>0.13666546645118613</v>
      </c>
      <c r="K5" s="18">
        <v>1</v>
      </c>
      <c r="L5" s="19">
        <v>19275</v>
      </c>
      <c r="M5" s="17">
        <f t="shared" si="3"/>
        <v>0.17630755721420338</v>
      </c>
      <c r="N5" s="58">
        <v>1</v>
      </c>
    </row>
    <row r="6" spans="1:14" x14ac:dyDescent="0.2">
      <c r="A6" s="15" t="s">
        <v>14</v>
      </c>
      <c r="B6" s="36" t="s">
        <v>15</v>
      </c>
      <c r="C6" s="60" t="s">
        <v>123</v>
      </c>
      <c r="D6" s="8">
        <v>3</v>
      </c>
      <c r="E6" s="35">
        <f t="shared" si="0"/>
        <v>9.2972285579193278E-2</v>
      </c>
      <c r="F6" s="16">
        <v>25653</v>
      </c>
      <c r="G6" s="17">
        <f t="shared" si="1"/>
        <v>7.2084906932829776E-2</v>
      </c>
      <c r="H6" s="20">
        <v>3</v>
      </c>
      <c r="I6" s="16">
        <v>10679</v>
      </c>
      <c r="J6" s="17">
        <f t="shared" si="2"/>
        <v>8.9421635698316071E-2</v>
      </c>
      <c r="K6" s="18">
        <v>4</v>
      </c>
      <c r="L6" s="19">
        <v>12836</v>
      </c>
      <c r="M6" s="17">
        <f t="shared" si="3"/>
        <v>0.11741031410643397</v>
      </c>
      <c r="N6" s="58">
        <v>2</v>
      </c>
    </row>
    <row r="7" spans="1:14" x14ac:dyDescent="0.2">
      <c r="A7" s="21" t="s">
        <v>118</v>
      </c>
      <c r="B7" s="37" t="s">
        <v>16</v>
      </c>
      <c r="C7" s="60" t="s">
        <v>126</v>
      </c>
      <c r="D7" s="7">
        <v>4</v>
      </c>
      <c r="E7" s="35">
        <f t="shared" si="0"/>
        <v>8.1129164203123494E-2</v>
      </c>
      <c r="F7" s="16">
        <v>20777</v>
      </c>
      <c r="G7" s="17">
        <f t="shared" si="1"/>
        <v>5.8383351317327581E-2</v>
      </c>
      <c r="H7" s="20">
        <v>4</v>
      </c>
      <c r="I7" s="16">
        <v>11239</v>
      </c>
      <c r="J7" s="17">
        <f t="shared" si="2"/>
        <v>9.411084966882427E-2</v>
      </c>
      <c r="K7" s="18">
        <v>3</v>
      </c>
      <c r="L7" s="19">
        <v>9937</v>
      </c>
      <c r="M7" s="17">
        <f t="shared" si="3"/>
        <v>9.0893291623218631E-2</v>
      </c>
      <c r="N7" s="58">
        <v>3</v>
      </c>
    </row>
    <row r="8" spans="1:14" x14ac:dyDescent="0.2">
      <c r="A8" s="21" t="s">
        <v>17</v>
      </c>
      <c r="B8" s="38" t="s">
        <v>115</v>
      </c>
      <c r="C8" s="60" t="s">
        <v>101</v>
      </c>
      <c r="D8" s="7">
        <v>5</v>
      </c>
      <c r="E8" s="35">
        <f t="shared" si="0"/>
        <v>6.8784821623901093E-2</v>
      </c>
      <c r="F8" s="16">
        <v>11885</v>
      </c>
      <c r="G8" s="17">
        <f t="shared" si="1"/>
        <v>3.339683931301142E-2</v>
      </c>
      <c r="H8" s="20">
        <v>10</v>
      </c>
      <c r="I8" s="16">
        <v>14255</v>
      </c>
      <c r="J8" s="17">
        <f t="shared" si="2"/>
        <v>0.11936561633856124</v>
      </c>
      <c r="K8" s="18">
        <v>2</v>
      </c>
      <c r="L8" s="19">
        <v>5859</v>
      </c>
      <c r="M8" s="17">
        <f t="shared" si="3"/>
        <v>5.3592009220130618E-2</v>
      </c>
      <c r="N8" s="58">
        <v>6</v>
      </c>
    </row>
    <row r="9" spans="1:14" x14ac:dyDescent="0.2">
      <c r="A9" s="15" t="s">
        <v>18</v>
      </c>
      <c r="B9" s="36" t="s">
        <v>19</v>
      </c>
      <c r="C9" s="60" t="s">
        <v>112</v>
      </c>
      <c r="D9" s="8">
        <v>6</v>
      </c>
      <c r="E9" s="35">
        <f t="shared" si="0"/>
        <v>6.0186982969895803E-2</v>
      </c>
      <c r="F9" s="16">
        <v>12220</v>
      </c>
      <c r="G9" s="17">
        <f t="shared" si="1"/>
        <v>3.4338189011779513E-2</v>
      </c>
      <c r="H9" s="20">
        <v>9</v>
      </c>
      <c r="I9" s="16">
        <v>10125</v>
      </c>
      <c r="J9" s="17">
        <f t="shared" si="2"/>
        <v>8.4782663306063322E-2</v>
      </c>
      <c r="K9" s="18">
        <v>5</v>
      </c>
      <c r="L9" s="19">
        <v>6717</v>
      </c>
      <c r="M9" s="17">
        <f t="shared" si="3"/>
        <v>6.1440096591844573E-2</v>
      </c>
      <c r="N9" s="58">
        <v>5</v>
      </c>
    </row>
    <row r="10" spans="1:14" x14ac:dyDescent="0.2">
      <c r="A10" s="21" t="s">
        <v>20</v>
      </c>
      <c r="B10" s="39" t="s">
        <v>21</v>
      </c>
      <c r="C10" s="43" t="s">
        <v>125</v>
      </c>
      <c r="D10" s="7">
        <v>7</v>
      </c>
      <c r="E10" s="35">
        <f t="shared" si="0"/>
        <v>3.7775787173823933E-2</v>
      </c>
      <c r="F10" s="16">
        <v>12849</v>
      </c>
      <c r="G10" s="17">
        <f t="shared" si="1"/>
        <v>3.6105678446182898E-2</v>
      </c>
      <c r="H10" s="20">
        <v>7</v>
      </c>
      <c r="I10" s="16">
        <v>4798</v>
      </c>
      <c r="J10" s="17">
        <f t="shared" si="2"/>
        <v>4.0176515411604129E-2</v>
      </c>
      <c r="K10" s="18">
        <v>7</v>
      </c>
      <c r="L10" s="19">
        <v>4050</v>
      </c>
      <c r="M10" s="17">
        <f t="shared" si="3"/>
        <v>3.7045167663684757E-2</v>
      </c>
      <c r="N10" s="58">
        <v>8</v>
      </c>
    </row>
    <row r="11" spans="1:14" x14ac:dyDescent="0.2">
      <c r="A11" s="21" t="s">
        <v>22</v>
      </c>
      <c r="B11" s="39" t="s">
        <v>23</v>
      </c>
      <c r="C11" s="44" t="s">
        <v>132</v>
      </c>
      <c r="D11" s="7">
        <v>8</v>
      </c>
      <c r="E11" s="35">
        <f t="shared" si="0"/>
        <v>3.5235297485689342E-2</v>
      </c>
      <c r="F11" s="16">
        <v>16126</v>
      </c>
      <c r="G11" s="17">
        <f t="shared" si="1"/>
        <v>4.5314045499505441E-2</v>
      </c>
      <c r="H11" s="20">
        <v>5</v>
      </c>
      <c r="I11" s="16">
        <v>3650</v>
      </c>
      <c r="J11" s="17">
        <f t="shared" si="2"/>
        <v>3.0563626772062334E-2</v>
      </c>
      <c r="K11" s="18">
        <v>9</v>
      </c>
      <c r="L11" s="19">
        <v>3261</v>
      </c>
      <c r="M11" s="17">
        <f t="shared" si="3"/>
        <v>2.9828220185500246E-2</v>
      </c>
      <c r="N11" s="58">
        <v>10</v>
      </c>
    </row>
    <row r="12" spans="1:14" x14ac:dyDescent="0.2">
      <c r="A12" s="21" t="s">
        <v>24</v>
      </c>
      <c r="B12" s="37" t="s">
        <v>25</v>
      </c>
      <c r="C12" s="60" t="s">
        <v>129</v>
      </c>
      <c r="D12" s="7">
        <v>9</v>
      </c>
      <c r="E12" s="35">
        <f t="shared" si="0"/>
        <v>2.7494094873551089E-2</v>
      </c>
      <c r="F12" s="16">
        <v>8568</v>
      </c>
      <c r="G12" s="17">
        <f t="shared" si="1"/>
        <v>2.4076072295656864E-2</v>
      </c>
      <c r="H12" s="20">
        <v>12</v>
      </c>
      <c r="I12" s="16">
        <v>2208</v>
      </c>
      <c r="J12" s="17">
        <f t="shared" si="2"/>
        <v>1.8488900798003735E-2</v>
      </c>
      <c r="K12" s="18">
        <v>13</v>
      </c>
      <c r="L12" s="19">
        <v>4364</v>
      </c>
      <c r="M12" s="17">
        <f t="shared" si="3"/>
        <v>3.9917311526992662E-2</v>
      </c>
      <c r="N12" s="58">
        <v>7</v>
      </c>
    </row>
    <row r="13" spans="1:14" x14ac:dyDescent="0.2">
      <c r="A13" s="21" t="s">
        <v>119</v>
      </c>
      <c r="B13" s="37" t="s">
        <v>26</v>
      </c>
      <c r="C13" s="60" t="s">
        <v>104</v>
      </c>
      <c r="D13" s="7">
        <v>10</v>
      </c>
      <c r="E13" s="35">
        <f t="shared" si="0"/>
        <v>2.2833795380407172E-2</v>
      </c>
      <c r="F13" s="16">
        <v>8624</v>
      </c>
      <c r="G13" s="17">
        <f t="shared" si="1"/>
        <v>2.4233432245301681E-2</v>
      </c>
      <c r="H13" s="20">
        <v>11</v>
      </c>
      <c r="I13" s="16">
        <v>1601</v>
      </c>
      <c r="J13" s="17">
        <f t="shared" si="2"/>
        <v>1.3406127797827889E-2</v>
      </c>
      <c r="K13" s="18">
        <v>20</v>
      </c>
      <c r="L13" s="19">
        <v>3374</v>
      </c>
      <c r="M13" s="17">
        <f t="shared" si="3"/>
        <v>3.0861826098091946E-2</v>
      </c>
      <c r="N13" s="58">
        <v>9</v>
      </c>
    </row>
    <row r="14" spans="1:14" x14ac:dyDescent="0.2">
      <c r="A14" s="21" t="s">
        <v>27</v>
      </c>
      <c r="B14" s="39" t="s">
        <v>28</v>
      </c>
      <c r="C14" s="44" t="s">
        <v>103</v>
      </c>
      <c r="D14" s="7">
        <v>11</v>
      </c>
      <c r="E14" s="35">
        <f t="shared" si="0"/>
        <v>2.1913723474060381E-2</v>
      </c>
      <c r="F14" s="16">
        <v>12849</v>
      </c>
      <c r="G14" s="17">
        <f t="shared" si="1"/>
        <v>3.6105678446182898E-2</v>
      </c>
      <c r="H14" s="20">
        <v>8</v>
      </c>
      <c r="I14" s="16">
        <v>2390</v>
      </c>
      <c r="J14" s="17">
        <f t="shared" si="2"/>
        <v>2.0012895338418896E-2</v>
      </c>
      <c r="K14" s="18">
        <v>12</v>
      </c>
      <c r="L14" s="19">
        <v>1052</v>
      </c>
      <c r="M14" s="17">
        <f t="shared" si="3"/>
        <v>9.6225966375793493E-3</v>
      </c>
      <c r="N14" s="58">
        <v>20</v>
      </c>
    </row>
    <row r="15" spans="1:14" x14ac:dyDescent="0.2">
      <c r="A15" s="21" t="s">
        <v>29</v>
      </c>
      <c r="B15" s="37" t="s">
        <v>30</v>
      </c>
      <c r="C15" s="60" t="s">
        <v>138</v>
      </c>
      <c r="D15" s="7">
        <v>12</v>
      </c>
      <c r="E15" s="35">
        <f t="shared" si="0"/>
        <v>2.0727407761703943E-2</v>
      </c>
      <c r="F15" s="16">
        <v>15294</v>
      </c>
      <c r="G15" s="17">
        <f t="shared" si="1"/>
        <v>4.29761262476396E-2</v>
      </c>
      <c r="H15" s="20">
        <v>6</v>
      </c>
      <c r="I15" s="16">
        <v>1872</v>
      </c>
      <c r="J15" s="17">
        <f t="shared" si="2"/>
        <v>1.5675372415698819E-2</v>
      </c>
      <c r="K15" s="18">
        <v>16</v>
      </c>
      <c r="L15" s="19">
        <v>386</v>
      </c>
      <c r="M15" s="17">
        <f t="shared" si="3"/>
        <v>3.5307246217734117E-3</v>
      </c>
      <c r="N15" s="58">
        <v>30</v>
      </c>
    </row>
    <row r="16" spans="1:14" x14ac:dyDescent="0.2">
      <c r="A16" s="21" t="s">
        <v>31</v>
      </c>
      <c r="B16" s="39" t="s">
        <v>32</v>
      </c>
      <c r="C16" s="43" t="s">
        <v>124</v>
      </c>
      <c r="D16" s="7">
        <v>13</v>
      </c>
      <c r="E16" s="35">
        <f t="shared" si="0"/>
        <v>2.0539976340169044E-2</v>
      </c>
      <c r="F16" s="16">
        <v>3766</v>
      </c>
      <c r="G16" s="17">
        <f t="shared" si="1"/>
        <v>1.0582456613613884E-2</v>
      </c>
      <c r="H16" s="20">
        <v>16</v>
      </c>
      <c r="I16" s="16">
        <v>3315</v>
      </c>
      <c r="J16" s="17">
        <f t="shared" si="2"/>
        <v>2.7758471986133324E-2</v>
      </c>
      <c r="K16" s="18">
        <v>10</v>
      </c>
      <c r="L16" s="19">
        <v>2545</v>
      </c>
      <c r="M16" s="17">
        <f t="shared" si="3"/>
        <v>2.3279000420759928E-2</v>
      </c>
      <c r="N16" s="58">
        <v>13</v>
      </c>
    </row>
    <row r="17" spans="1:14" x14ac:dyDescent="0.2">
      <c r="A17" s="21" t="s">
        <v>33</v>
      </c>
      <c r="B17" s="39" t="s">
        <v>34</v>
      </c>
      <c r="C17" s="44" t="s">
        <v>137</v>
      </c>
      <c r="D17" s="7">
        <v>14</v>
      </c>
      <c r="E17" s="35">
        <f t="shared" si="0"/>
        <v>1.8055298009235551E-2</v>
      </c>
      <c r="F17" s="16">
        <v>4822</v>
      </c>
      <c r="G17" s="17">
        <f t="shared" si="1"/>
        <v>1.3549815664058988E-2</v>
      </c>
      <c r="H17" s="20">
        <v>14</v>
      </c>
      <c r="I17" s="16">
        <v>2077</v>
      </c>
      <c r="J17" s="17">
        <f t="shared" si="2"/>
        <v>1.7391959672759853E-2</v>
      </c>
      <c r="K17" s="18">
        <v>15</v>
      </c>
      <c r="L17" s="19">
        <v>2539</v>
      </c>
      <c r="M17" s="17">
        <f t="shared" si="3"/>
        <v>2.3224118690887804E-2</v>
      </c>
      <c r="N17" s="58">
        <v>14</v>
      </c>
    </row>
    <row r="18" spans="1:14" x14ac:dyDescent="0.2">
      <c r="A18" s="21" t="s">
        <v>35</v>
      </c>
      <c r="B18" s="37" t="s">
        <v>36</v>
      </c>
      <c r="C18" s="60" t="s">
        <v>136</v>
      </c>
      <c r="D18" s="7">
        <v>15</v>
      </c>
      <c r="E18" s="35">
        <f t="shared" si="0"/>
        <v>1.7452497763888367E-2</v>
      </c>
      <c r="F18" s="16">
        <v>3711</v>
      </c>
      <c r="G18" s="17">
        <f t="shared" si="1"/>
        <v>1.0427906663069867E-2</v>
      </c>
      <c r="H18" s="20">
        <v>18</v>
      </c>
      <c r="I18" s="16">
        <v>1857</v>
      </c>
      <c r="J18" s="17">
        <f t="shared" si="2"/>
        <v>1.5549768470060206E-2</v>
      </c>
      <c r="K18" s="18">
        <v>17</v>
      </c>
      <c r="L18" s="19">
        <v>2884</v>
      </c>
      <c r="M18" s="17">
        <f t="shared" si="3"/>
        <v>2.6379818158535025E-2</v>
      </c>
      <c r="N18" s="58">
        <v>11</v>
      </c>
    </row>
    <row r="19" spans="1:14" x14ac:dyDescent="0.2">
      <c r="A19" s="21" t="s">
        <v>37</v>
      </c>
      <c r="B19" s="39" t="s">
        <v>38</v>
      </c>
      <c r="C19" s="44" t="s">
        <v>110</v>
      </c>
      <c r="D19" s="7">
        <v>16</v>
      </c>
      <c r="E19" s="35">
        <f t="shared" si="0"/>
        <v>1.614265394385166E-2</v>
      </c>
      <c r="F19" s="16">
        <v>3725</v>
      </c>
      <c r="G19" s="17">
        <f t="shared" si="1"/>
        <v>1.0467246650481071E-2</v>
      </c>
      <c r="H19" s="20">
        <v>17</v>
      </c>
      <c r="I19" s="16">
        <v>1501</v>
      </c>
      <c r="J19" s="17">
        <f t="shared" si="2"/>
        <v>1.2568768160237141E-2</v>
      </c>
      <c r="K19" s="18">
        <v>22</v>
      </c>
      <c r="L19" s="19">
        <v>2776</v>
      </c>
      <c r="M19" s="17">
        <f t="shared" si="3"/>
        <v>2.5391947020836764E-2</v>
      </c>
      <c r="N19" s="58">
        <v>12</v>
      </c>
    </row>
    <row r="20" spans="1:14" x14ac:dyDescent="0.2">
      <c r="A20" s="21" t="s">
        <v>39</v>
      </c>
      <c r="B20" s="37" t="s">
        <v>40</v>
      </c>
      <c r="C20" s="60" t="s">
        <v>128</v>
      </c>
      <c r="D20" s="7">
        <v>17</v>
      </c>
      <c r="E20" s="35">
        <f t="shared" si="0"/>
        <v>1.516624518618667E-2</v>
      </c>
      <c r="F20" s="16">
        <v>2798</v>
      </c>
      <c r="G20" s="17">
        <f t="shared" si="1"/>
        <v>7.8623774840392048E-3</v>
      </c>
      <c r="H20" s="20">
        <v>22</v>
      </c>
      <c r="I20" s="16">
        <v>1743</v>
      </c>
      <c r="J20" s="17">
        <f t="shared" si="2"/>
        <v>1.4595178483206753E-2</v>
      </c>
      <c r="K20" s="18">
        <v>18</v>
      </c>
      <c r="L20" s="19">
        <v>2519</v>
      </c>
      <c r="M20" s="17">
        <f t="shared" si="3"/>
        <v>2.3041179591314052E-2</v>
      </c>
      <c r="N20" s="58">
        <v>15</v>
      </c>
    </row>
    <row r="21" spans="1:14" x14ac:dyDescent="0.2">
      <c r="A21" s="15" t="s">
        <v>152</v>
      </c>
      <c r="B21" s="36" t="s">
        <v>41</v>
      </c>
      <c r="C21" s="61" t="s">
        <v>151</v>
      </c>
      <c r="D21" s="8">
        <v>18</v>
      </c>
      <c r="E21" s="35">
        <f t="shared" si="0"/>
        <v>1.416651426571861E-2</v>
      </c>
      <c r="F21" s="16">
        <v>3855</v>
      </c>
      <c r="G21" s="17">
        <f t="shared" si="1"/>
        <v>1.0832546533585109E-2</v>
      </c>
      <c r="H21" s="20">
        <v>15</v>
      </c>
      <c r="I21" s="16">
        <v>2105</v>
      </c>
      <c r="J21" s="17">
        <f t="shared" si="2"/>
        <v>1.7626420371285263E-2</v>
      </c>
      <c r="K21" s="18">
        <v>14</v>
      </c>
      <c r="L21" s="19">
        <v>1535</v>
      </c>
      <c r="M21" s="17">
        <f t="shared" si="3"/>
        <v>1.4040575892285459E-2</v>
      </c>
      <c r="N21" s="58">
        <v>18</v>
      </c>
    </row>
    <row r="22" spans="1:14" x14ac:dyDescent="0.2">
      <c r="A22" s="21" t="s">
        <v>42</v>
      </c>
      <c r="B22" s="39" t="s">
        <v>43</v>
      </c>
      <c r="C22" s="44" t="s">
        <v>108</v>
      </c>
      <c r="D22" s="7">
        <v>19</v>
      </c>
      <c r="E22" s="35">
        <f t="shared" si="0"/>
        <v>1.4096870465663878E-2</v>
      </c>
      <c r="F22" s="16">
        <v>1133</v>
      </c>
      <c r="G22" s="17">
        <f t="shared" si="1"/>
        <v>3.1837289812067259E-3</v>
      </c>
      <c r="H22" s="20">
        <v>28</v>
      </c>
      <c r="I22" s="16">
        <v>3993</v>
      </c>
      <c r="J22" s="17">
        <f t="shared" si="2"/>
        <v>3.3435770328998603E-2</v>
      </c>
      <c r="K22" s="18">
        <v>8</v>
      </c>
      <c r="L22" s="19">
        <v>620</v>
      </c>
      <c r="M22" s="17">
        <f t="shared" si="3"/>
        <v>5.6711120867863089E-3</v>
      </c>
      <c r="N22" s="58">
        <v>25</v>
      </c>
    </row>
    <row r="23" spans="1:14" x14ac:dyDescent="0.2">
      <c r="A23" s="21" t="s">
        <v>44</v>
      </c>
      <c r="B23" s="37" t="s">
        <v>45</v>
      </c>
      <c r="C23" s="60" t="s">
        <v>133</v>
      </c>
      <c r="D23" s="7">
        <v>20</v>
      </c>
      <c r="E23" s="35">
        <f t="shared" si="0"/>
        <v>1.2986812231218661E-2</v>
      </c>
      <c r="F23" s="16">
        <v>3359</v>
      </c>
      <c r="G23" s="17">
        <f t="shared" si="1"/>
        <v>9.4387869795881669E-3</v>
      </c>
      <c r="H23" s="20">
        <v>19</v>
      </c>
      <c r="I23" s="16">
        <v>905</v>
      </c>
      <c r="J23" s="17">
        <f t="shared" si="2"/>
        <v>7.5781047201962772E-3</v>
      </c>
      <c r="K23" s="18">
        <v>24</v>
      </c>
      <c r="L23" s="19">
        <v>2399</v>
      </c>
      <c r="M23" s="17">
        <f t="shared" si="3"/>
        <v>2.1943544993871539E-2</v>
      </c>
      <c r="N23" s="58">
        <v>16</v>
      </c>
    </row>
    <row r="24" spans="1:14" x14ac:dyDescent="0.2">
      <c r="A24" s="15" t="s">
        <v>46</v>
      </c>
      <c r="B24" s="36" t="s">
        <v>47</v>
      </c>
      <c r="C24" s="60" t="s">
        <v>134</v>
      </c>
      <c r="D24" s="8">
        <v>21</v>
      </c>
      <c r="E24" s="35">
        <f t="shared" si="0"/>
        <v>1.1024654555461325E-2</v>
      </c>
      <c r="F24" s="16">
        <v>739</v>
      </c>
      <c r="G24" s="17">
        <f t="shared" si="1"/>
        <v>2.0765893354914126E-3</v>
      </c>
      <c r="H24" s="20">
        <v>33</v>
      </c>
      <c r="I24" s="16">
        <v>3030</v>
      </c>
      <c r="J24" s="17">
        <f t="shared" si="2"/>
        <v>2.5371997018999691E-2</v>
      </c>
      <c r="K24" s="18">
        <v>11</v>
      </c>
      <c r="L24" s="19">
        <v>615</v>
      </c>
      <c r="M24" s="17">
        <f t="shared" si="3"/>
        <v>5.6253773118928709E-3</v>
      </c>
      <c r="N24" s="58">
        <v>26</v>
      </c>
    </row>
    <row r="25" spans="1:14" x14ac:dyDescent="0.2">
      <c r="A25" s="21" t="s">
        <v>48</v>
      </c>
      <c r="B25" s="39" t="s">
        <v>49</v>
      </c>
      <c r="C25" s="44" t="s">
        <v>135</v>
      </c>
      <c r="D25" s="7">
        <v>22</v>
      </c>
      <c r="E25" s="35">
        <f t="shared" si="0"/>
        <v>9.6407115961870075E-3</v>
      </c>
      <c r="F25" s="16">
        <v>2408</v>
      </c>
      <c r="G25" s="17">
        <f t="shared" si="1"/>
        <v>6.7664778347270929E-3</v>
      </c>
      <c r="H25" s="20">
        <v>23</v>
      </c>
      <c r="I25" s="16">
        <v>1559</v>
      </c>
      <c r="J25" s="17">
        <f t="shared" si="2"/>
        <v>1.3054436750039774E-2</v>
      </c>
      <c r="K25" s="18">
        <v>21</v>
      </c>
      <c r="L25" s="19">
        <v>995</v>
      </c>
      <c r="M25" s="17">
        <f t="shared" si="3"/>
        <v>9.101220203794157E-3</v>
      </c>
      <c r="N25" s="58">
        <v>22</v>
      </c>
    </row>
    <row r="26" spans="1:14" x14ac:dyDescent="0.2">
      <c r="A26" s="21" t="s">
        <v>50</v>
      </c>
      <c r="B26" s="37" t="s">
        <v>51</v>
      </c>
      <c r="C26" s="60" t="s">
        <v>106</v>
      </c>
      <c r="D26" s="7">
        <v>23</v>
      </c>
      <c r="E26" s="35">
        <f t="shared" si="0"/>
        <v>9.3890873657585111E-3</v>
      </c>
      <c r="F26" s="16">
        <v>1612</v>
      </c>
      <c r="G26" s="17">
        <f t="shared" si="1"/>
        <v>4.5297185504900635E-3</v>
      </c>
      <c r="H26" s="20">
        <v>26</v>
      </c>
      <c r="I26" s="16">
        <v>1689</v>
      </c>
      <c r="J26" s="17">
        <f t="shared" si="2"/>
        <v>1.4143004278907748E-2</v>
      </c>
      <c r="K26" s="18">
        <v>19</v>
      </c>
      <c r="L26" s="19">
        <v>1038</v>
      </c>
      <c r="M26" s="17">
        <f t="shared" si="3"/>
        <v>9.4945392678777232E-3</v>
      </c>
      <c r="N26" s="58">
        <v>21</v>
      </c>
    </row>
    <row r="27" spans="1:14" x14ac:dyDescent="0.2">
      <c r="A27" s="21" t="s">
        <v>52</v>
      </c>
      <c r="B27" s="38" t="s">
        <v>116</v>
      </c>
      <c r="C27" s="60" t="s">
        <v>107</v>
      </c>
      <c r="D27" s="7">
        <v>24</v>
      </c>
      <c r="E27" s="35">
        <f t="shared" si="0"/>
        <v>9.1510944847866781E-3</v>
      </c>
      <c r="F27" s="16">
        <v>2176</v>
      </c>
      <c r="G27" s="17">
        <f t="shared" si="1"/>
        <v>6.1145580433414259E-3</v>
      </c>
      <c r="H27" s="20">
        <v>25</v>
      </c>
      <c r="I27" s="16">
        <v>581</v>
      </c>
      <c r="J27" s="17">
        <f t="shared" si="2"/>
        <v>4.8650594944022506E-3</v>
      </c>
      <c r="K27" s="18">
        <v>30</v>
      </c>
      <c r="L27" s="19">
        <v>1801</v>
      </c>
      <c r="M27" s="17">
        <f t="shared" si="3"/>
        <v>1.6473665916616358E-2</v>
      </c>
      <c r="N27" s="58">
        <v>17</v>
      </c>
    </row>
    <row r="28" spans="1:14" s="5" customFormat="1" x14ac:dyDescent="0.2">
      <c r="A28" s="21" t="s">
        <v>53</v>
      </c>
      <c r="B28" s="37" t="s">
        <v>54</v>
      </c>
      <c r="C28" s="60" t="s">
        <v>111</v>
      </c>
      <c r="D28" s="7">
        <v>25</v>
      </c>
      <c r="E28" s="35">
        <f t="shared" si="0"/>
        <v>8.8080432459860247E-3</v>
      </c>
      <c r="F28" s="16">
        <v>3306</v>
      </c>
      <c r="G28" s="17">
        <f t="shared" si="1"/>
        <v>9.2898570272457511E-3</v>
      </c>
      <c r="H28" s="20">
        <v>20</v>
      </c>
      <c r="I28" s="16">
        <v>778</v>
      </c>
      <c r="J28" s="17">
        <f t="shared" si="2"/>
        <v>6.5146579804560263E-3</v>
      </c>
      <c r="K28" s="18">
        <v>27</v>
      </c>
      <c r="L28" s="19">
        <v>1161</v>
      </c>
      <c r="M28" s="17">
        <f t="shared" si="3"/>
        <v>1.0619614730256298E-2</v>
      </c>
      <c r="N28" s="58">
        <v>19</v>
      </c>
    </row>
    <row r="29" spans="1:14" x14ac:dyDescent="0.2">
      <c r="A29" s="21" t="s">
        <v>55</v>
      </c>
      <c r="B29" s="39" t="s">
        <v>56</v>
      </c>
      <c r="C29" s="44" t="s">
        <v>109</v>
      </c>
      <c r="D29" s="7">
        <v>26</v>
      </c>
      <c r="E29" s="35">
        <f t="shared" si="0"/>
        <v>6.4897356483018427E-3</v>
      </c>
      <c r="F29" s="16">
        <v>5062</v>
      </c>
      <c r="G29" s="17">
        <f t="shared" si="1"/>
        <v>1.4224215448251056E-2</v>
      </c>
      <c r="H29" s="20">
        <v>13</v>
      </c>
      <c r="I29" s="16">
        <v>551</v>
      </c>
      <c r="J29" s="17">
        <f t="shared" si="2"/>
        <v>4.613851603125026E-3</v>
      </c>
      <c r="K29" s="18">
        <v>31</v>
      </c>
      <c r="L29" s="19">
        <v>69</v>
      </c>
      <c r="M29" s="17">
        <f t="shared" si="3"/>
        <v>6.3113989352944408E-4</v>
      </c>
      <c r="N29" s="58">
        <v>42</v>
      </c>
    </row>
    <row r="30" spans="1:14" x14ac:dyDescent="0.2">
      <c r="A30" s="21" t="s">
        <v>57</v>
      </c>
      <c r="B30" s="39" t="s">
        <v>58</v>
      </c>
      <c r="C30" s="44" t="s">
        <v>100</v>
      </c>
      <c r="D30" s="7">
        <v>27</v>
      </c>
      <c r="E30" s="35">
        <f t="shared" si="0"/>
        <v>6.2087776496725965E-3</v>
      </c>
      <c r="F30" s="16">
        <v>2910</v>
      </c>
      <c r="G30" s="17">
        <f t="shared" si="1"/>
        <v>8.1770973833288369E-3</v>
      </c>
      <c r="H30" s="20">
        <v>21</v>
      </c>
      <c r="I30" s="16">
        <v>516</v>
      </c>
      <c r="J30" s="17">
        <f t="shared" si="2"/>
        <v>4.3207757299682644E-3</v>
      </c>
      <c r="K30" s="18">
        <v>32</v>
      </c>
      <c r="L30" s="19">
        <v>670</v>
      </c>
      <c r="M30" s="17">
        <f t="shared" si="3"/>
        <v>6.128459835720689E-3</v>
      </c>
      <c r="N30" s="58">
        <v>24</v>
      </c>
    </row>
    <row r="31" spans="1:14" x14ac:dyDescent="0.2">
      <c r="A31" s="21" t="s">
        <v>59</v>
      </c>
      <c r="B31" s="39" t="s">
        <v>60</v>
      </c>
      <c r="C31" s="44" t="s">
        <v>131</v>
      </c>
      <c r="D31" s="7">
        <v>28</v>
      </c>
      <c r="E31" s="35">
        <f t="shared" si="0"/>
        <v>5.1855948110044684E-3</v>
      </c>
      <c r="F31" s="16">
        <v>950</v>
      </c>
      <c r="G31" s="17">
        <f t="shared" si="1"/>
        <v>2.6694991457602733E-3</v>
      </c>
      <c r="H31" s="20">
        <v>31</v>
      </c>
      <c r="I31" s="16">
        <v>1030</v>
      </c>
      <c r="J31" s="17">
        <f t="shared" si="2"/>
        <v>8.6248042671847134E-3</v>
      </c>
      <c r="K31" s="18">
        <v>23</v>
      </c>
      <c r="L31" s="19">
        <v>466</v>
      </c>
      <c r="M31" s="17">
        <f t="shared" si="3"/>
        <v>4.2624810200684194E-3</v>
      </c>
      <c r="N31" s="58">
        <v>29</v>
      </c>
    </row>
    <row r="32" spans="1:14" x14ac:dyDescent="0.2">
      <c r="A32" s="21" t="s">
        <v>61</v>
      </c>
      <c r="B32" s="37" t="s">
        <v>62</v>
      </c>
      <c r="C32" s="60" t="s">
        <v>142</v>
      </c>
      <c r="D32" s="7">
        <v>29</v>
      </c>
      <c r="E32" s="35">
        <f t="shared" si="0"/>
        <v>5.1376537008604563E-3</v>
      </c>
      <c r="F32" s="16">
        <v>1162</v>
      </c>
      <c r="G32" s="17">
        <f t="shared" si="1"/>
        <v>3.2652189551299342E-3</v>
      </c>
      <c r="H32" s="20">
        <v>27</v>
      </c>
      <c r="I32" s="16">
        <v>839</v>
      </c>
      <c r="J32" s="17">
        <f t="shared" si="2"/>
        <v>7.0254473593863833E-3</v>
      </c>
      <c r="K32" s="18">
        <v>26</v>
      </c>
      <c r="L32" s="19">
        <v>560</v>
      </c>
      <c r="M32" s="17">
        <f t="shared" si="3"/>
        <v>5.1222947880650528E-3</v>
      </c>
      <c r="N32" s="58">
        <v>28</v>
      </c>
    </row>
    <row r="33" spans="1:15" ht="11.45" customHeight="1" x14ac:dyDescent="0.2">
      <c r="A33" s="21" t="s">
        <v>117</v>
      </c>
      <c r="B33" s="37" t="s">
        <v>63</v>
      </c>
      <c r="C33" s="60" t="s">
        <v>114</v>
      </c>
      <c r="D33" s="7">
        <v>30</v>
      </c>
      <c r="E33" s="35">
        <f t="shared" si="0"/>
        <v>4.7490830481888213E-3</v>
      </c>
      <c r="F33" s="16">
        <v>1001</v>
      </c>
      <c r="G33" s="17">
        <f t="shared" si="1"/>
        <v>2.8128090999010882E-3</v>
      </c>
      <c r="H33" s="20">
        <v>30</v>
      </c>
      <c r="I33" s="16">
        <v>413</v>
      </c>
      <c r="J33" s="17">
        <f t="shared" si="2"/>
        <v>3.4582953032497926E-3</v>
      </c>
      <c r="K33" s="18">
        <v>34</v>
      </c>
      <c r="L33" s="19">
        <v>872</v>
      </c>
      <c r="M33" s="17">
        <f t="shared" si="3"/>
        <v>7.9761447414155827E-3</v>
      </c>
      <c r="N33" s="58">
        <v>23</v>
      </c>
    </row>
    <row r="34" spans="1:15" x14ac:dyDescent="0.2">
      <c r="A34" s="21" t="s">
        <v>64</v>
      </c>
      <c r="B34" s="37" t="s">
        <v>65</v>
      </c>
      <c r="C34" s="60" t="s">
        <v>140</v>
      </c>
      <c r="D34" s="7">
        <v>31</v>
      </c>
      <c r="E34" s="35">
        <f t="shared" si="0"/>
        <v>3.9989789649888955E-3</v>
      </c>
      <c r="F34" s="16">
        <v>2209</v>
      </c>
      <c r="G34" s="17">
        <f t="shared" si="1"/>
        <v>6.207288013667836E-3</v>
      </c>
      <c r="H34" s="20">
        <v>24</v>
      </c>
      <c r="I34" s="16">
        <v>308</v>
      </c>
      <c r="J34" s="17">
        <f t="shared" si="2"/>
        <v>2.5790676837795065E-3</v>
      </c>
      <c r="K34" s="18">
        <v>35</v>
      </c>
      <c r="L34" s="19">
        <v>351</v>
      </c>
      <c r="M34" s="17">
        <f t="shared" si="3"/>
        <v>3.2105811975193456E-3</v>
      </c>
      <c r="N34" s="58">
        <v>33</v>
      </c>
    </row>
    <row r="35" spans="1:15" ht="13.15" customHeight="1" x14ac:dyDescent="0.2">
      <c r="A35" s="15" t="s">
        <v>121</v>
      </c>
      <c r="B35" s="36" t="s">
        <v>66</v>
      </c>
      <c r="C35" s="60" t="s">
        <v>130</v>
      </c>
      <c r="D35" s="8">
        <v>32</v>
      </c>
      <c r="E35" s="35">
        <f t="shared" si="0"/>
        <v>3.8987564428903565E-3</v>
      </c>
      <c r="F35" s="16">
        <v>617</v>
      </c>
      <c r="G35" s="17">
        <f t="shared" si="1"/>
        <v>1.7337694451937775E-3</v>
      </c>
      <c r="H35" s="20">
        <v>35</v>
      </c>
      <c r="I35" s="16">
        <v>897</v>
      </c>
      <c r="J35" s="17">
        <f t="shared" si="2"/>
        <v>7.5111159491890169E-3</v>
      </c>
      <c r="K35" s="18">
        <v>25</v>
      </c>
      <c r="L35" s="19">
        <v>268</v>
      </c>
      <c r="M35" s="17">
        <f t="shared" si="3"/>
        <v>2.4513839342882753E-3</v>
      </c>
      <c r="N35" s="58">
        <v>35</v>
      </c>
    </row>
    <row r="36" spans="1:15" x14ac:dyDescent="0.2">
      <c r="A36" s="21" t="s">
        <v>120</v>
      </c>
      <c r="B36" s="39" t="s">
        <v>67</v>
      </c>
      <c r="C36" s="44" t="s">
        <v>102</v>
      </c>
      <c r="D36" s="7">
        <v>33</v>
      </c>
      <c r="E36" s="35">
        <f t="shared" si="0"/>
        <v>2.8745669428014535E-3</v>
      </c>
      <c r="F36" s="16">
        <v>755</v>
      </c>
      <c r="G36" s="17">
        <f t="shared" si="1"/>
        <v>2.1215493211042174E-3</v>
      </c>
      <c r="H36" s="20">
        <v>32</v>
      </c>
      <c r="I36" s="16">
        <v>120</v>
      </c>
      <c r="J36" s="17">
        <f t="shared" si="2"/>
        <v>1.0048315651088986E-3</v>
      </c>
      <c r="K36" s="18">
        <v>39</v>
      </c>
      <c r="L36" s="19">
        <v>601</v>
      </c>
      <c r="M36" s="17">
        <f t="shared" si="3"/>
        <v>5.4973199421912448E-3</v>
      </c>
      <c r="N36" s="58">
        <v>27</v>
      </c>
    </row>
    <row r="37" spans="1:15" x14ac:dyDescent="0.2">
      <c r="A37" s="21" t="s">
        <v>96</v>
      </c>
      <c r="B37" s="39" t="s">
        <v>69</v>
      </c>
      <c r="C37" s="62" t="s">
        <v>68</v>
      </c>
      <c r="D37" s="7">
        <v>34</v>
      </c>
      <c r="E37" s="35">
        <f t="shared" si="0"/>
        <v>2.8091381657759269E-3</v>
      </c>
      <c r="F37" s="16">
        <v>342</v>
      </c>
      <c r="G37" s="17">
        <f t="shared" si="1"/>
        <v>9.6101969247369841E-4</v>
      </c>
      <c r="H37" s="20">
        <v>37</v>
      </c>
      <c r="I37" s="16">
        <v>600</v>
      </c>
      <c r="J37" s="17">
        <f t="shared" si="2"/>
        <v>5.0241578255444935E-3</v>
      </c>
      <c r="K37" s="18">
        <v>29</v>
      </c>
      <c r="L37" s="19">
        <v>267</v>
      </c>
      <c r="M37" s="17">
        <f t="shared" si="3"/>
        <v>2.4422369793095878E-3</v>
      </c>
      <c r="N37" s="58">
        <v>36</v>
      </c>
    </row>
    <row r="38" spans="1:15" x14ac:dyDescent="0.2">
      <c r="A38" s="21" t="s">
        <v>70</v>
      </c>
      <c r="B38" s="37" t="s">
        <v>71</v>
      </c>
      <c r="C38" s="60" t="s">
        <v>146</v>
      </c>
      <c r="D38" s="7">
        <v>35</v>
      </c>
      <c r="E38" s="35">
        <f t="shared" si="0"/>
        <v>2.0656966017921865E-3</v>
      </c>
      <c r="F38" s="16">
        <v>93</v>
      </c>
      <c r="G38" s="17">
        <f t="shared" si="1"/>
        <v>2.6132991637442678E-4</v>
      </c>
      <c r="H38" s="20">
        <v>42</v>
      </c>
      <c r="I38" s="16">
        <v>604</v>
      </c>
      <c r="J38" s="17">
        <f t="shared" si="2"/>
        <v>5.0576522110481227E-3</v>
      </c>
      <c r="K38" s="18">
        <v>28</v>
      </c>
      <c r="L38" s="19">
        <v>96</v>
      </c>
      <c r="M38" s="17">
        <f t="shared" si="3"/>
        <v>8.7810767795400916E-4</v>
      </c>
      <c r="N38" s="58">
        <v>40</v>
      </c>
    </row>
    <row r="39" spans="1:15" x14ac:dyDescent="0.2">
      <c r="A39" s="21" t="s">
        <v>72</v>
      </c>
      <c r="B39" s="39" t="s">
        <v>73</v>
      </c>
      <c r="C39" s="44" t="s">
        <v>149</v>
      </c>
      <c r="D39" s="7">
        <v>36</v>
      </c>
      <c r="E39" s="35">
        <f t="shared" si="0"/>
        <v>1.9327122508475691E-3</v>
      </c>
      <c r="F39" s="16">
        <v>625</v>
      </c>
      <c r="G39" s="17">
        <f t="shared" si="1"/>
        <v>1.7562494380001798E-3</v>
      </c>
      <c r="H39" s="20">
        <v>34</v>
      </c>
      <c r="I39" s="16">
        <v>96</v>
      </c>
      <c r="J39" s="17">
        <f t="shared" si="2"/>
        <v>8.0386525208711894E-4</v>
      </c>
      <c r="K39" s="18">
        <v>40</v>
      </c>
      <c r="L39" s="19">
        <v>354</v>
      </c>
      <c r="M39" s="17">
        <f t="shared" si="3"/>
        <v>3.2380220624554086E-3</v>
      </c>
      <c r="N39" s="58">
        <v>32</v>
      </c>
    </row>
    <row r="40" spans="1:15" ht="14.45" customHeight="1" x14ac:dyDescent="0.2">
      <c r="A40" s="21" t="s">
        <v>74</v>
      </c>
      <c r="B40" s="37" t="s">
        <v>75</v>
      </c>
      <c r="C40" s="60" t="s">
        <v>143</v>
      </c>
      <c r="D40" s="7">
        <v>37</v>
      </c>
      <c r="E40" s="35">
        <f t="shared" si="0"/>
        <v>1.8989992978228976E-3</v>
      </c>
      <c r="F40" s="16">
        <v>575</v>
      </c>
      <c r="G40" s="17">
        <f t="shared" si="1"/>
        <v>1.6157494829601654E-3</v>
      </c>
      <c r="H40" s="20">
        <v>36</v>
      </c>
      <c r="I40" s="16">
        <v>258</v>
      </c>
      <c r="J40" s="17">
        <f t="shared" si="2"/>
        <v>2.1603878649841322E-3</v>
      </c>
      <c r="K40" s="18">
        <v>36</v>
      </c>
      <c r="L40" s="19">
        <v>210</v>
      </c>
      <c r="M40" s="17">
        <f t="shared" si="3"/>
        <v>1.9208605455243949E-3</v>
      </c>
      <c r="N40" s="58">
        <v>38</v>
      </c>
    </row>
    <row r="41" spans="1:15" x14ac:dyDescent="0.2">
      <c r="A41" s="21" t="s">
        <v>76</v>
      </c>
      <c r="B41" s="39" t="s">
        <v>77</v>
      </c>
      <c r="C41" s="44" t="s">
        <v>144</v>
      </c>
      <c r="D41" s="7">
        <v>38</v>
      </c>
      <c r="E41" s="35">
        <f t="shared" si="0"/>
        <v>1.8429036799899184E-3</v>
      </c>
      <c r="F41" s="16">
        <v>1004</v>
      </c>
      <c r="G41" s="17">
        <f t="shared" si="1"/>
        <v>2.8212390972034889E-3</v>
      </c>
      <c r="H41" s="20">
        <v>29</v>
      </c>
      <c r="I41" s="16">
        <v>71</v>
      </c>
      <c r="J41" s="17">
        <f t="shared" si="2"/>
        <v>5.9452534268943167E-4</v>
      </c>
      <c r="K41" s="18">
        <v>41</v>
      </c>
      <c r="L41" s="19">
        <v>231</v>
      </c>
      <c r="M41" s="17">
        <f t="shared" si="3"/>
        <v>2.1129466000768342E-3</v>
      </c>
      <c r="N41" s="58">
        <v>37</v>
      </c>
    </row>
    <row r="42" spans="1:15" x14ac:dyDescent="0.2">
      <c r="A42" s="21" t="s">
        <v>122</v>
      </c>
      <c r="B42" s="37" t="s">
        <v>78</v>
      </c>
      <c r="C42" s="60" t="s">
        <v>145</v>
      </c>
      <c r="D42" s="7">
        <v>39</v>
      </c>
      <c r="E42" s="35">
        <f t="shared" si="0"/>
        <v>1.6273061733804537E-3</v>
      </c>
      <c r="F42" s="16">
        <v>92</v>
      </c>
      <c r="G42" s="17">
        <f t="shared" si="1"/>
        <v>2.5851991727362649E-4</v>
      </c>
      <c r="H42" s="20">
        <v>43</v>
      </c>
      <c r="I42" s="16">
        <v>515</v>
      </c>
      <c r="J42" s="17">
        <f t="shared" si="2"/>
        <v>4.3124021335923567E-3</v>
      </c>
      <c r="K42" s="18">
        <v>33</v>
      </c>
      <c r="L42" s="19">
        <v>34</v>
      </c>
      <c r="M42" s="17">
        <f t="shared" si="3"/>
        <v>3.1099646927537823E-4</v>
      </c>
      <c r="N42" s="58">
        <v>43</v>
      </c>
    </row>
    <row r="43" spans="1:15" x14ac:dyDescent="0.2">
      <c r="A43" s="22" t="s">
        <v>79</v>
      </c>
      <c r="B43" s="40" t="s">
        <v>80</v>
      </c>
      <c r="C43" s="61" t="s">
        <v>153</v>
      </c>
      <c r="D43" s="7">
        <v>40</v>
      </c>
      <c r="E43" s="35">
        <f t="shared" si="0"/>
        <v>1.1250754623785741E-3</v>
      </c>
      <c r="F43" s="16">
        <v>0</v>
      </c>
      <c r="G43" s="17">
        <f t="shared" si="1"/>
        <v>0</v>
      </c>
      <c r="H43" s="20">
        <v>45</v>
      </c>
      <c r="I43" s="16">
        <v>0</v>
      </c>
      <c r="J43" s="17">
        <f t="shared" si="2"/>
        <v>0</v>
      </c>
      <c r="K43" s="18">
        <v>43</v>
      </c>
      <c r="L43" s="19">
        <v>369</v>
      </c>
      <c r="M43" s="17">
        <f t="shared" si="3"/>
        <v>3.3752263871357226E-3</v>
      </c>
      <c r="N43" s="58">
        <v>31</v>
      </c>
    </row>
    <row r="44" spans="1:15" x14ac:dyDescent="0.2">
      <c r="A44" s="22" t="s">
        <v>81</v>
      </c>
      <c r="B44" s="40" t="s">
        <v>82</v>
      </c>
      <c r="C44" s="61" t="s">
        <v>139</v>
      </c>
      <c r="D44" s="7">
        <v>41</v>
      </c>
      <c r="E44" s="35">
        <f t="shared" si="0"/>
        <v>9.4823433279061402E-4</v>
      </c>
      <c r="F44" s="16">
        <v>0</v>
      </c>
      <c r="G44" s="17">
        <f t="shared" si="1"/>
        <v>0</v>
      </c>
      <c r="H44" s="20">
        <v>45</v>
      </c>
      <c r="I44" s="16">
        <v>0</v>
      </c>
      <c r="J44" s="17">
        <f t="shared" si="2"/>
        <v>0</v>
      </c>
      <c r="K44" s="18">
        <v>43</v>
      </c>
      <c r="L44" s="19">
        <v>311</v>
      </c>
      <c r="M44" s="17">
        <f t="shared" si="3"/>
        <v>2.844702998371842E-3</v>
      </c>
      <c r="N44" s="58">
        <v>34</v>
      </c>
    </row>
    <row r="45" spans="1:15" x14ac:dyDescent="0.2">
      <c r="A45" s="21" t="s">
        <v>83</v>
      </c>
      <c r="B45" s="39" t="s">
        <v>84</v>
      </c>
      <c r="C45" s="44" t="s">
        <v>99</v>
      </c>
      <c r="D45" s="7">
        <v>42</v>
      </c>
      <c r="E45" s="35">
        <f t="shared" si="0"/>
        <v>8.2498874622151787E-4</v>
      </c>
      <c r="F45" s="16">
        <v>130</v>
      </c>
      <c r="G45" s="17">
        <f t="shared" si="1"/>
        <v>3.6529988310403741E-4</v>
      </c>
      <c r="H45" s="20">
        <v>39</v>
      </c>
      <c r="I45" s="16">
        <v>158</v>
      </c>
      <c r="J45" s="17">
        <f t="shared" si="2"/>
        <v>1.3230282273933832E-3</v>
      </c>
      <c r="K45" s="18">
        <v>37</v>
      </c>
      <c r="L45" s="19">
        <v>86</v>
      </c>
      <c r="M45" s="17">
        <f t="shared" si="3"/>
        <v>7.8663812816713314E-4</v>
      </c>
      <c r="N45" s="58">
        <v>41</v>
      </c>
    </row>
    <row r="46" spans="1:15" x14ac:dyDescent="0.2">
      <c r="A46" s="21" t="s">
        <v>85</v>
      </c>
      <c r="B46" s="37" t="s">
        <v>86</v>
      </c>
      <c r="C46" s="60" t="s">
        <v>147</v>
      </c>
      <c r="D46" s="7">
        <v>43</v>
      </c>
      <c r="E46" s="35">
        <f t="shared" si="0"/>
        <v>5.7733745581585742E-4</v>
      </c>
      <c r="F46" s="16">
        <v>98</v>
      </c>
      <c r="G46" s="17">
        <f t="shared" si="1"/>
        <v>2.753799118784282E-4</v>
      </c>
      <c r="H46" s="20">
        <v>41</v>
      </c>
      <c r="I46" s="16">
        <v>139</v>
      </c>
      <c r="J46" s="17">
        <f t="shared" si="2"/>
        <v>1.163929896251141E-3</v>
      </c>
      <c r="K46" s="18">
        <v>38</v>
      </c>
      <c r="L46" s="19">
        <v>32</v>
      </c>
      <c r="M46" s="17">
        <f t="shared" si="3"/>
        <v>2.9270255931800304E-4</v>
      </c>
      <c r="N46" s="58">
        <v>44</v>
      </c>
      <c r="O46" s="6"/>
    </row>
    <row r="47" spans="1:15" x14ac:dyDescent="0.2">
      <c r="A47" s="22" t="s">
        <v>87</v>
      </c>
      <c r="B47" s="39" t="s">
        <v>88</v>
      </c>
      <c r="C47" s="44" t="s">
        <v>113</v>
      </c>
      <c r="D47" s="7">
        <v>44</v>
      </c>
      <c r="E47" s="35">
        <f t="shared" si="0"/>
        <v>5.0003353883492187E-4</v>
      </c>
      <c r="F47" s="16">
        <v>0</v>
      </c>
      <c r="G47" s="17">
        <f t="shared" si="1"/>
        <v>0</v>
      </c>
      <c r="H47" s="20">
        <v>45</v>
      </c>
      <c r="I47" s="16">
        <v>0</v>
      </c>
      <c r="J47" s="17">
        <f t="shared" si="2"/>
        <v>0</v>
      </c>
      <c r="K47" s="18">
        <v>43</v>
      </c>
      <c r="L47" s="19">
        <v>164</v>
      </c>
      <c r="M47" s="17">
        <f t="shared" si="3"/>
        <v>1.5001006165047655E-3</v>
      </c>
      <c r="N47" s="58">
        <v>39</v>
      </c>
      <c r="O47" s="6"/>
    </row>
    <row r="48" spans="1:15" x14ac:dyDescent="0.2">
      <c r="A48" s="21" t="s">
        <v>89</v>
      </c>
      <c r="B48" s="37" t="s">
        <v>90</v>
      </c>
      <c r="C48" s="45" t="s">
        <v>150</v>
      </c>
      <c r="D48" s="7">
        <v>45</v>
      </c>
      <c r="E48" s="35">
        <f t="shared" si="0"/>
        <v>1.9123415646601062E-4</v>
      </c>
      <c r="F48" s="16">
        <v>100</v>
      </c>
      <c r="G48" s="17">
        <f t="shared" si="1"/>
        <v>2.8099991008002879E-4</v>
      </c>
      <c r="H48" s="20">
        <v>40</v>
      </c>
      <c r="I48" s="16">
        <v>0</v>
      </c>
      <c r="J48" s="17">
        <f t="shared" si="2"/>
        <v>0</v>
      </c>
      <c r="K48" s="18">
        <v>43</v>
      </c>
      <c r="L48" s="19">
        <v>32</v>
      </c>
      <c r="M48" s="17">
        <f t="shared" si="3"/>
        <v>2.9270255931800304E-4</v>
      </c>
      <c r="N48" s="58">
        <v>45</v>
      </c>
      <c r="O48" s="6"/>
    </row>
    <row r="49" spans="1:15" ht="12" customHeight="1" x14ac:dyDescent="0.2">
      <c r="A49" s="21" t="s">
        <v>91</v>
      </c>
      <c r="B49" s="39" t="s">
        <v>92</v>
      </c>
      <c r="C49" s="44" t="s">
        <v>148</v>
      </c>
      <c r="D49" s="7">
        <v>46</v>
      </c>
      <c r="E49" s="35">
        <f t="shared" si="0"/>
        <v>9.3812574826518391E-5</v>
      </c>
      <c r="F49" s="16">
        <v>50</v>
      </c>
      <c r="G49" s="17">
        <f t="shared" si="1"/>
        <v>1.404999550400144E-4</v>
      </c>
      <c r="H49" s="20">
        <v>44</v>
      </c>
      <c r="I49" s="16">
        <v>7</v>
      </c>
      <c r="J49" s="17">
        <f t="shared" si="2"/>
        <v>5.8615174631352422E-5</v>
      </c>
      <c r="K49" s="18">
        <v>42</v>
      </c>
      <c r="L49" s="19">
        <v>9</v>
      </c>
      <c r="M49" s="17">
        <f t="shared" si="3"/>
        <v>8.2322594808188356E-5</v>
      </c>
      <c r="N49" s="58">
        <v>46</v>
      </c>
      <c r="O49" s="6"/>
    </row>
    <row r="50" spans="1:15" x14ac:dyDescent="0.2">
      <c r="A50" s="46" t="s">
        <v>93</v>
      </c>
      <c r="B50" s="63" t="s">
        <v>94</v>
      </c>
      <c r="C50" s="61" t="s">
        <v>141</v>
      </c>
      <c r="D50" s="9">
        <v>47</v>
      </c>
      <c r="E50" s="56">
        <f t="shared" si="0"/>
        <v>0</v>
      </c>
      <c r="F50" s="23">
        <v>0</v>
      </c>
      <c r="G50" s="24">
        <f t="shared" si="1"/>
        <v>0</v>
      </c>
      <c r="H50" s="27">
        <v>45</v>
      </c>
      <c r="I50" s="23">
        <v>0</v>
      </c>
      <c r="J50" s="24">
        <f t="shared" si="2"/>
        <v>0</v>
      </c>
      <c r="K50" s="25">
        <v>43</v>
      </c>
      <c r="L50" s="26">
        <v>0</v>
      </c>
      <c r="M50" s="24">
        <f t="shared" si="3"/>
        <v>0</v>
      </c>
      <c r="N50" s="59">
        <v>47</v>
      </c>
      <c r="O50" s="6"/>
    </row>
    <row r="51" spans="1:15" ht="12.75" thickBot="1" x14ac:dyDescent="0.25">
      <c r="A51" s="28" t="s">
        <v>95</v>
      </c>
      <c r="B51" s="41"/>
      <c r="C51" s="62"/>
      <c r="D51" s="51"/>
      <c r="E51" s="52"/>
      <c r="F51" s="16">
        <f>SUM(F4:F50)</f>
        <v>355872</v>
      </c>
      <c r="G51" s="53"/>
      <c r="H51" s="30"/>
      <c r="I51" s="31">
        <f>SUM(I4:I50)</f>
        <v>119423</v>
      </c>
      <c r="J51" s="29"/>
      <c r="K51" s="30"/>
      <c r="L51" s="31">
        <f>SUM(L4:L50)</f>
        <v>109326</v>
      </c>
      <c r="M51" s="29"/>
      <c r="N51" s="30"/>
    </row>
  </sheetData>
  <autoFilter ref="A3:N3">
    <sortState ref="A5:N51">
      <sortCondition descending="1" ref="E3"/>
    </sortState>
  </autoFilter>
  <mergeCells count="8">
    <mergeCell ref="A1:N1"/>
    <mergeCell ref="A2:A3"/>
    <mergeCell ref="B2:B3"/>
    <mergeCell ref="D2:E2"/>
    <mergeCell ref="F2:H2"/>
    <mergeCell ref="I2:K2"/>
    <mergeCell ref="L2:N2"/>
    <mergeCell ref="C2:C3"/>
  </mergeCells>
  <conditionalFormatting sqref="N4:N50">
    <cfRule type="duplicateValues" dxfId="0" priority="1"/>
  </conditionalFormatting>
  <hyperlinks>
    <hyperlink ref="B45" r:id="rId1"/>
    <hyperlink ref="B37" r:id="rId2"/>
    <hyperlink ref="B36" r:id="rId3"/>
    <hyperlink ref="B29" r:id="rId4"/>
    <hyperlink ref="B22" r:id="rId5"/>
    <hyperlink ref="B41" r:id="rId6"/>
    <hyperlink ref="B30" r:id="rId7"/>
    <hyperlink ref="B31" r:id="rId8"/>
    <hyperlink ref="B47" r:id="rId9"/>
    <hyperlink ref="B39" r:id="rId10"/>
    <hyperlink ref="B10" r:id="rId11"/>
    <hyperlink ref="B14" r:id="rId12"/>
    <hyperlink ref="B46" r:id="rId13"/>
    <hyperlink ref="B16" r:id="rId14"/>
    <hyperlink ref="B25" r:id="rId15"/>
    <hyperlink ref="B11" r:id="rId16"/>
    <hyperlink ref="B19" r:id="rId17"/>
    <hyperlink ref="B49" r:id="rId18"/>
    <hyperlink ref="B17" r:id="rId19"/>
    <hyperlink ref="B18" r:id="rId20"/>
    <hyperlink ref="B38" r:id="rId21"/>
    <hyperlink ref="B20" r:id="rId22"/>
    <hyperlink ref="B48" r:id="rId23"/>
    <hyperlink ref="B13" r:id="rId24"/>
    <hyperlink ref="B44" r:id="rId25"/>
    <hyperlink ref="B24" r:id="rId26"/>
    <hyperlink ref="B5" r:id="rId27"/>
    <hyperlink ref="B8" r:id="rId28"/>
    <hyperlink ref="B12" r:id="rId29"/>
    <hyperlink ref="B34" r:id="rId30"/>
    <hyperlink ref="B43" r:id="rId31"/>
    <hyperlink ref="B26" r:id="rId32"/>
    <hyperlink ref="B6" r:id="rId33"/>
    <hyperlink ref="B32" r:id="rId34"/>
    <hyperlink ref="B50" r:id="rId35"/>
    <hyperlink ref="B15" r:id="rId36"/>
    <hyperlink ref="B27" r:id="rId37"/>
    <hyperlink ref="B7" r:id="rId38"/>
    <hyperlink ref="B40" r:id="rId39"/>
    <hyperlink ref="B23" r:id="rId40"/>
    <hyperlink ref="B9" r:id="rId41"/>
    <hyperlink ref="B35" r:id="rId42"/>
    <hyperlink ref="B21" r:id="rId43"/>
    <hyperlink ref="B42" r:id="rId44"/>
    <hyperlink ref="B4" r:id="rId45"/>
    <hyperlink ref="B33" r:id="rId46"/>
    <hyperlink ref="B28" r:id="rId47"/>
  </hyperlinks>
  <pageMargins left="0.11811023622047245" right="0.11811023622047245" top="0.15748031496062992" bottom="0.19685039370078741" header="0.31496062992125984" footer="0.31496062992125984"/>
  <pageSetup paperSize="9" scale="43" orientation="landscape" r:id="rId48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</dc:creator>
  <cp:lastModifiedBy>Пользователь Windows</cp:lastModifiedBy>
  <dcterms:created xsi:type="dcterms:W3CDTF">2015-06-05T18:19:34Z</dcterms:created>
  <dcterms:modified xsi:type="dcterms:W3CDTF">2022-04-14T06:47:40Z</dcterms:modified>
</cp:coreProperties>
</file>